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bb03274f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21b15c36dd14bae"/>
    <x:sheet xmlns:r="http://schemas.openxmlformats.org/officeDocument/2006/relationships" name="Assumptions" sheetId="2" r:id="Rbf5951977885413c"/>
    <x:sheet xmlns:r="http://schemas.openxmlformats.org/officeDocument/2006/relationships" name="Portfolio" sheetId="3" r:id="R9214e1f95ad14895"/>
    <x:sheet xmlns:r="http://schemas.openxmlformats.org/officeDocument/2006/relationships" name="Traffic Funnel" sheetId="4" r:id="R2598d53fbe3b4445"/>
    <x:sheet xmlns:r="http://schemas.openxmlformats.org/officeDocument/2006/relationships" name="Scenario Model" sheetId="5" r:id="Rd831d7fff3954977"/>
    <x:sheet xmlns:r="http://schemas.openxmlformats.org/officeDocument/2006/relationships" name="Break-even Snapshot" sheetId="6" r:id="Ra8c5945afb7e4679"/>
    <x:sheet xmlns:r="http://schemas.openxmlformats.org/officeDocument/2006/relationships" name="Sensitivity" sheetId="7" r:id="Rf29d4c89cfe14e23"/>
    <x:sheet xmlns:r="http://schemas.openxmlformats.org/officeDocument/2006/relationships" name="Contract Sensitivity" sheetId="8" r:id="Rccf2a47a695b4907"/>
    <x:sheet xmlns:r="http://schemas.openxmlformats.org/officeDocument/2006/relationships" name="Returns" sheetId="9" r:id="R31b536bbebe04b7f"/>
    <x:sheet xmlns:r="http://schemas.openxmlformats.org/officeDocument/2006/relationships" name="Self-Offload" sheetId="10" r:id="Ra7fa70b5a4c44e28"/>
    <x:sheet xmlns:r="http://schemas.openxmlformats.org/officeDocument/2006/relationships" name="Sources" sheetId="11" r:id="Rcc0066d020954a89"/>
    <x:sheet xmlns:r="http://schemas.openxmlformats.org/officeDocument/2006/relationships" name="Checks" sheetId="12" r:id="Ra42e74029d8247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$0.000"/>
    <x:numFmt numFmtId="201" formatCode="0.0%"/>
    <x:numFmt numFmtId="202" formatCode="#,##0"/>
    <x:numFmt numFmtId="203" formatCode="$#,##0"/>
    <x:numFmt numFmtId="204" formatCode="0.0x"/>
    <x:numFmt numFmtId="205" formatCode="0"/>
    <x:numFmt numFmtId="206" formatCode="#,##0.0"/>
    <x:numFmt numFmtId="207" formatCode="0.00x"/>
    <x:numFmt numFmtId="208" formatCode="0%"/>
    <x:numFmt numFmtId="209" formatCode="0.0"/>
    <x:numFmt numFmtId="210" formatCode="$0.00"/>
    <x:numFmt numFmtId="211" formatCode="0.000000"/>
  </x:numFmts>
  <x:fonts count="8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1F1F"/>
      <x:name val="Carlito"/>
    </x:font>
    <x:font>
      <x:b/>
      <x:sz val="10"/>
      <x:color rgb="FFFFFFFF"/>
      <x:name val="Carlito"/>
    </x:font>
    <x:font>
      <x:sz val="10"/>
      <x:color rgb="FF1F1F1F"/>
      <x:name val="Carlito"/>
    </x:font>
    <x:font>
      <x:sz val="10"/>
      <x:color rgb="FF0000FF"/>
      <x:name val="Carlito"/>
    </x:font>
    <x:font>
      <x:sz val="10"/>
      <x:color rgb="FF008000"/>
      <x:name val="Carlito"/>
    </x:font>
    <x:font>
      <x:b/>
      <x:sz val="10"/>
      <x:color rgb="FF1F1F1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</x:fills>
  <x:borders count="9">
    <x:border/>
    <x:border>
      <x:left style="thin">
        <x:color rgb="FF17365D"/>
      </x:left>
      <x:top style="thin">
        <x:color rgb="FF17365D"/>
      </x:top>
      <x:bottom style="thin">
        <x:color rgb="FF17365D"/>
      </x:bottom>
    </x:border>
    <x:border>
      <x:right style="thin">
        <x:color rgb="FF17365D"/>
      </x:right>
      <x:top style="thin">
        <x:color rgb="FF17365D"/>
      </x:top>
      <x:bottom style="thin">
        <x:color rgb="FF17365D"/>
      </x:bottom>
    </x:border>
    <x:border>
      <x:bottom style="thin">
        <x:color rgb="FFD9E1F2"/>
      </x:bottom>
    </x:border>
    <x:border>
      <x:top style="thin">
        <x:color rgb="FFD9E1F2"/>
      </x:top>
      <x:bottom style="thin">
        <x:color rgb="FFD9E1F2"/>
      </x:bottom>
    </x:border>
    <x:border>
      <x:top style="thin">
        <x:color rgb="FF17365D"/>
      </x:top>
      <x:bottom style="thin">
        <x:color rgb="FF17365D"/>
      </x:bottom>
    </x:border>
    <x:border>
      <x:left style="medium">
        <x:color rgb="FF17365D"/>
      </x:left>
      <x:top style="medium">
        <x:color rgb="FF17365D"/>
      </x:top>
      <x:bottom style="medium">
        <x:color rgb="FF17365D"/>
      </x:bottom>
    </x:border>
    <x:border>
      <x:top style="medium">
        <x:color rgb="FF17365D"/>
      </x:top>
      <x:bottom style="medium">
        <x:color rgb="FF17365D"/>
      </x:bottom>
    </x:border>
    <x:border>
      <x:right style="medium">
        <x:color rgb="FF17365D"/>
      </x:right>
      <x:top style="medium">
        <x:color rgb="FF17365D"/>
      </x:top>
      <x:bottom style="medium">
        <x:color rgb="FF17365D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5" fillId="0" borderId="3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200" fontId="5" fillId="0" borderId="3" xfId="0" applyNumberFormat="1" applyFont="1" applyFill="1" applyBorder="1" applyAlignment="1">
      <x:alignment vertical="center"/>
    </x:xf>
    <x:xf numFmtId="201" fontId="5" fillId="0" borderId="4" xfId="0" applyNumberFormat="1" applyFont="1" applyFill="1" applyBorder="1" applyAlignment="1">
      <x:alignment vertical="center"/>
    </x:xf>
    <x:xf numFmtId="202" fontId="5" fillId="0" borderId="4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/>
    </x:xf>
    <x:xf numFmtId="0" fontId="3" fillId="2" borderId="5" xfId="0" applyNumberFormat="1" applyFont="1" applyFill="1" applyBorder="1"/>
    <x:xf numFmtId="0" fontId="3" fillId="2" borderId="5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horizont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6" fillId="0" borderId="4" xfId="0" applyNumberFormat="1" applyFont="1" applyFill="1" applyBorder="1" applyAlignment="1">
      <x:alignment vertical="center"/>
    </x:xf>
    <x:xf numFmtId="202" fontId="6" fillId="0" borderId="3" xfId="0" applyNumberFormat="1" applyFont="1" applyFill="1" applyBorder="1" applyAlignment="1">
      <x:alignment vertical="center"/>
    </x:xf>
    <x:xf numFmtId="202" fontId="6" fillId="0" borderId="4" xfId="0" applyNumberFormat="1" applyFont="1" applyFill="1" applyBorder="1" applyAlignment="1">
      <x:alignment vertical="center"/>
    </x:xf>
    <x:xf numFmtId="203" fontId="6" fillId="0" borderId="3" xfId="0" applyNumberFormat="1" applyFont="1" applyFill="1" applyBorder="1" applyAlignment="1">
      <x:alignment vertical="center"/>
    </x:xf>
    <x:xf numFmtId="203" fontId="6" fillId="0" borderId="4" xfId="0" applyNumberFormat="1" applyFont="1" applyFill="1" applyBorder="1" applyAlignment="1">
      <x:alignment vertical="center"/>
    </x:xf>
    <x:xf numFmtId="200" fontId="6" fillId="0" borderId="3" xfId="0" applyNumberFormat="1" applyFont="1" applyFill="1" applyBorder="1" applyAlignment="1">
      <x:alignment vertical="center"/>
    </x:xf>
    <x:xf numFmtId="200" fontId="6" fillId="0" borderId="4" xfId="0" applyNumberFormat="1" applyFont="1" applyFill="1" applyBorder="1" applyAlignment="1">
      <x:alignment vertical="center"/>
    </x:xf>
    <x:xf numFmtId="201" fontId="6" fillId="0" borderId="3" xfId="0" applyNumberFormat="1" applyFont="1" applyFill="1" applyBorder="1" applyAlignment="1">
      <x:alignment vertical="center"/>
    </x:xf>
    <x:xf numFmtId="201" fontId="6" fillId="0" borderId="4" xfId="0" applyNumberFormat="1" applyFont="1" applyFill="1" applyBorder="1" applyAlignment="1">
      <x:alignment vertical="center"/>
    </x:xf>
    <x:xf numFmtId="204" fontId="6" fillId="0" borderId="3" xfId="0" applyNumberFormat="1" applyFont="1" applyFill="1" applyBorder="1" applyAlignment="1">
      <x:alignment vertical="center"/>
    </x:xf>
    <x:xf numFmtId="204" fontId="6" fillId="0" borderId="4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203" fontId="5" fillId="0" borderId="3" xfId="0" applyNumberFormat="1" applyFont="1" applyFill="1" applyBorder="1" applyAlignment="1">
      <x:alignment vertical="center"/>
    </x:xf>
    <x:xf numFmtId="203" fontId="5" fillId="0" borderId="4" xfId="0" applyNumberFormat="1" applyFont="1" applyFill="1" applyBorder="1" applyAlignment="1">
      <x:alignment vertical="center"/>
    </x:xf>
    <x:xf numFmtId="205" fontId="5" fillId="0" borderId="3" xfId="0" applyNumberFormat="1" applyFont="1" applyFill="1" applyBorder="1" applyAlignment="1">
      <x:alignment vertical="center"/>
    </x:xf>
    <x:xf numFmtId="205" fontId="5" fillId="0" borderId="4" xfId="0" applyNumberFormat="1" applyFont="1" applyFill="1" applyBorder="1" applyAlignment="1">
      <x:alignment vertical="center"/>
    </x:xf>
    <x:xf numFmtId="200" fontId="5" fillId="0" borderId="4" xfId="0" applyNumberFormat="1" applyFont="1" applyFill="1" applyBorder="1" applyAlignment="1">
      <x:alignment vertical="center"/>
    </x:xf>
    <x:xf numFmtId="201" fontId="5" fillId="0" borderId="3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 wrapText="1"/>
    </x:xf>
    <x:xf numFmtId="202" fontId="5" fillId="0" borderId="3" xfId="0" applyNumberFormat="1" applyFont="1" applyFill="1" applyBorder="1" applyAlignment="1">
      <x:alignment vertical="center"/>
    </x:xf>
    <x:xf numFmtId="203" fontId="4" fillId="0" borderId="3" xfId="0" applyNumberFormat="1" applyFont="1" applyFill="1" applyBorder="1" applyAlignment="1">
      <x:alignment vertical="center"/>
    </x:xf>
    <x:xf numFmtId="203" fontId="4" fillId="0" borderId="4" xfId="0" applyNumberFormat="1" applyFont="1" applyFill="1" applyBorder="1" applyAlignment="1">
      <x:alignment vertical="center"/>
    </x:xf>
    <x:xf numFmtId="206" fontId="5" fillId="0" borderId="3" xfId="0" applyNumberFormat="1" applyFont="1" applyFill="1" applyBorder="1" applyAlignment="1">
      <x:alignment vertical="center"/>
    </x:xf>
    <x:xf numFmtId="206" fontId="4" fillId="0" borderId="3" xfId="0" applyNumberFormat="1" applyFont="1" applyFill="1" applyBorder="1" applyAlignment="1">
      <x:alignment vertical="center"/>
    </x:xf>
    <x:xf numFmtId="206" fontId="5" fillId="0" borderId="4" xfId="0" applyNumberFormat="1" applyFont="1" applyFill="1" applyBorder="1" applyAlignment="1">
      <x:alignment vertical="center"/>
    </x:xf>
    <x:xf numFmtId="206" fontId="4" fillId="0" borderId="4" xfId="0" applyNumberFormat="1" applyFont="1" applyFill="1" applyBorder="1" applyAlignment="1">
      <x:alignment vertical="center"/>
    </x:xf>
    <x:xf numFmtId="202" fontId="4" fillId="0" borderId="3" xfId="0" applyNumberFormat="1" applyFont="1" applyFill="1" applyBorder="1" applyAlignment="1">
      <x:alignment vertical="center"/>
    </x:xf>
    <x:xf numFmtId="202" fontId="4" fillId="0" borderId="4" xfId="0" applyNumberFormat="1" applyFont="1" applyFill="1" applyBorder="1" applyAlignment="1">
      <x:alignment vertical="center"/>
    </x:xf>
    <x:xf numFmtId="201" fontId="4" fillId="0" borderId="3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4" fontId="4" fillId="0" borderId="3" xfId="0" applyNumberFormat="1" applyFont="1" applyFill="1" applyBorder="1" applyAlignment="1">
      <x:alignment vertical="center"/>
    </x:xf>
    <x:xf numFmtId="204" fontId="4" fillId="0" borderId="4" xfId="0" applyNumberFormat="1" applyFont="1" applyFill="1" applyBorder="1" applyAlignment="1">
      <x:alignment vertical="center"/>
    </x:xf>
    <x:xf numFmtId="207" fontId="4" fillId="0" borderId="3" xfId="0" applyNumberFormat="1" applyFont="1" applyFill="1" applyBorder="1" applyAlignment="1">
      <x:alignment vertical="center"/>
    </x:xf>
    <x:xf numFmtId="207" fontId="4" fillId="0" borderId="4" xfId="0" applyNumberFormat="1" applyFont="1" applyFill="1" applyBorder="1" applyAlignment="1">
      <x:alignment vertical="center"/>
    </x:xf>
    <x:xf numFmtId="205" fontId="6" fillId="0" borderId="3" xfId="0" applyNumberFormat="1" applyFont="1" applyFill="1" applyBorder="1" applyAlignment="1">
      <x:alignment vertical="center"/>
    </x:xf>
    <x:xf numFmtId="205" fontId="6" fillId="0" borderId="4" xfId="0" applyNumberFormat="1" applyFont="1" applyFill="1" applyBorder="1" applyAlignment="1">
      <x:alignment vertical="center"/>
    </x:xf>
    <x:xf numFmtId="207" fontId="6" fillId="0" borderId="3" xfId="0" applyNumberFormat="1" applyFont="1" applyFill="1" applyBorder="1" applyAlignment="1">
      <x:alignment vertical="center"/>
    </x:xf>
    <x:xf numFmtId="207" fontId="6" fillId="0" borderId="4" xfId="0" applyNumberFormat="1" applyFont="1" applyFill="1" applyBorder="1" applyAlignment="1">
      <x:alignment vertical="center"/>
    </x:xf>
    <x:xf numFmtId="208" fontId="3" fillId="2" borderId="5" xfId="0" applyNumberFormat="1" applyFont="1" applyFill="1" applyBorder="1" applyAlignment="1">
      <x:alignment horizontal="center" vertical="center" wrapText="1"/>
    </x:xf>
    <x:xf numFmtId="208" fontId="3" fillId="2" borderId="2" xfId="0" applyNumberFormat="1" applyFont="1" applyFill="1" applyBorder="1" applyAlignment="1">
      <x:alignment horizontal="center" vertical="center" wrapText="1"/>
    </x:xf>
    <x:xf numFmtId="202" fontId="3" fillId="2" borderId="5" xfId="0" applyNumberFormat="1" applyFont="1" applyFill="1" applyBorder="1" applyAlignment="1">
      <x:alignment horizontal="center" vertical="center" wrapText="1"/>
    </x:xf>
    <x:xf numFmtId="202" fontId="3" fillId="2" borderId="2" xfId="0" applyNumberFormat="1" applyFont="1" applyFill="1" applyBorder="1" applyAlignment="1">
      <x:alignment horizontal="center" vertical="center" wrapText="1"/>
    </x:xf>
    <x:xf numFmtId="209" fontId="5" fillId="0" borderId="3" xfId="0" applyNumberFormat="1" applyFont="1" applyFill="1" applyBorder="1" applyAlignment="1">
      <x:alignment vertical="center"/>
    </x:xf>
    <x:xf numFmtId="210" fontId="5" fillId="0" borderId="4" xfId="0" applyNumberFormat="1" applyFont="1" applyFill="1" applyBorder="1" applyAlignment="1">
      <x:alignment vertical="center"/>
    </x:xf>
    <x:xf numFmtId="210" fontId="5" fillId="0" borderId="3" xfId="0" applyNumberFormat="1" applyFont="1" applyFill="1" applyBorder="1" applyAlignment="1">
      <x:alignment vertical="center"/>
    </x:xf>
    <x:xf numFmtId="210" fontId="4" fillId="0" borderId="3" xfId="0" applyNumberFormat="1" applyFont="1" applyFill="1" applyBorder="1" applyAlignment="1">
      <x:alignment vertical="center"/>
    </x:xf>
    <x:xf numFmtId="210" fontId="4" fillId="0" borderId="4" xfId="0" applyNumberFormat="1" applyFont="1" applyFill="1" applyBorder="1" applyAlignment="1">
      <x:alignment vertical="center"/>
    </x:xf>
    <x:xf numFmtId="0" fontId="4" fillId="3" borderId="4" xfId="0" applyNumberFormat="1" applyFont="1" applyFill="1" applyBorder="1" applyAlignment="1">
      <x:alignment vertical="center"/>
    </x:xf>
    <x:xf numFmtId="0" fontId="7" fillId="3" borderId="4" xfId="0" applyNumberFormat="1" applyFont="1" applyFill="1" applyBorder="1" applyAlignment="1">
      <x:alignment vertical="center"/>
    </x:xf>
    <x:xf numFmtId="0" fontId="7" fillId="3" borderId="6" xfId="0" applyNumberFormat="1" applyFont="1" applyFill="1" applyBorder="1" applyAlignment="1">
      <x:alignment vertical="center"/>
    </x:xf>
    <x:xf numFmtId="0" fontId="7" fillId="3" borderId="7" xfId="0" applyNumberFormat="1" applyFont="1" applyFill="1" applyBorder="1" applyAlignment="1">
      <x:alignment vertical="center"/>
    </x:xf>
    <x:xf numFmtId="0" fontId="7" fillId="3" borderId="8" xfId="0" applyNumberFormat="1" applyFont="1" applyFill="1" applyBorder="1" applyAlignment="1">
      <x:alignment vertical="center"/>
    </x:xf>
    <x:xf numFmtId="211" fontId="4" fillId="0" borderId="3" xfId="0" applyNumberFormat="1" applyFont="1" applyFill="1" applyBorder="1" applyAlignment="1">
      <x:alignment vertical="center"/>
    </x:xf>
    <x:xf numFmtId="211" fontId="4" fillId="0" borderId="4" xfId="0" applyNumberFormat="1" applyFont="1" applyFill="1" applyBorder="1" applyAlignment="1">
      <x:alignment vertical="center"/>
    </x:xf>
    <x:xf numFmtId="211" fontId="7" fillId="3" borderId="7" xfId="0" applyNumberFormat="1" applyFont="1" applyFill="1" applyBorder="1" applyAlignment="1">
      <x:alignment vertical="center"/>
    </x:xf>
    <x:xf numFmtId="0" fontId="7" fillId="3" borderId="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0">
    <x:dxf>
      <x:font>
        <x:color rgb="FF9C0006"/>
      </x:font>
      <x:fill>
        <x:patternFill patternType="solid">
          <x:bgColor rgb="FFFFC7CE"/>
        </x:patternFill>
      </x:fill>
    </x:dxf>
    <x:dxf>
      <x:font>
        <x:color rgb="FF006100"/>
      </x:font>
      <x:fill>
        <x:patternFill patternType="solid">
          <x:bgColor rgb="FFC6EF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50fce7cae4e43" /><Relationship Type="http://schemas.openxmlformats.org/officeDocument/2006/relationships/theme" Target="/xl/theme/theme1.xml" Id="R427688ad008a45bf" /><Relationship Type="http://schemas.openxmlformats.org/officeDocument/2006/relationships/sharedStrings" Target="/xl/sharedStrings.xml" Id="Rf65e545afb4b4d3c" /><Relationship Type="http://schemas.openxmlformats.org/officeDocument/2006/relationships/worksheet" Target="/xl/worksheets/sheet1.xml" Id="R521b15c36dd14bae" /><Relationship Type="http://schemas.openxmlformats.org/officeDocument/2006/relationships/worksheet" Target="/xl/worksheets/sheet2.xml" Id="Rbf5951977885413c" /><Relationship Type="http://schemas.openxmlformats.org/officeDocument/2006/relationships/worksheet" Target="/xl/worksheets/sheet3.xml" Id="R9214e1f95ad14895" /><Relationship Type="http://schemas.openxmlformats.org/officeDocument/2006/relationships/worksheet" Target="/xl/worksheets/sheet4.xml" Id="R2598d53fbe3b4445" /><Relationship Type="http://schemas.openxmlformats.org/officeDocument/2006/relationships/worksheet" Target="/xl/worksheets/sheet5.xml" Id="Rd831d7fff3954977" /><Relationship Type="http://schemas.openxmlformats.org/officeDocument/2006/relationships/worksheet" Target="/xl/worksheets/sheet6.xml" Id="Ra8c5945afb7e4679" /><Relationship Type="http://schemas.openxmlformats.org/officeDocument/2006/relationships/worksheet" Target="/xl/worksheets/sheet7.xml" Id="Rf29d4c89cfe14e23" /><Relationship Type="http://schemas.openxmlformats.org/officeDocument/2006/relationships/worksheet" Target="/xl/worksheets/sheet8.xml" Id="Rccf2a47a695b4907" /><Relationship Type="http://schemas.openxmlformats.org/officeDocument/2006/relationships/worksheet" Target="/xl/worksheets/sheet9.xml" Id="R31b536bbebe04b7f" /><Relationship Type="http://schemas.openxmlformats.org/officeDocument/2006/relationships/worksheet" Target="/xl/worksheets/sheet10.xml" Id="Ra7fa70b5a4c44e28" /><Relationship Type="http://schemas.openxmlformats.org/officeDocument/2006/relationships/worksheet" Target="/xl/worksheets/sheet11.xml" Id="Rcc0066d020954a89" /><Relationship Type="http://schemas.openxmlformats.org/officeDocument/2006/relationships/worksheet" Target="/xl/worksheets/sheet12.xml" Id="Ra42e74029d8247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5" hidden="0" customWidth="1"/>
    <x:col min="3" max="3" width="12" hidden="0" customWidth="1"/>
    <x:col min="4" max="4" width="17" hidden="0" customWidth="1"/>
    <x:col min="5" max="5" width="14" hidden="0" customWidth="1"/>
    <x:col min="6" max="6" width="13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12" hidden="0" customWidth="1"/>
    <x:col min="12" max="12" width="48" hidden="0" customWidth="1"/>
  </x:cols>
  <x:sheetData>
    <x:row r="1" ht="19.200000762939453" hidden="0" customHeight="1">
      <x:c r="A1" s="3" t="str">
        <x:v>Cable MVNO / Wi-Fi Offload Direct-Seller Cost Model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15" hidden="0" customHeight="1">
      <x:c r="A2" s="7" t="str">
        <x:v>Independent-operator counterfactual: the modeled operator contracts directly with a carrier and retains the full gross carrier payment before modeled expenses. HIP-149 deployer rewards and negotiated Helium partner payouts are outside this workbook.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/>
    <x:row r="4" ht="15" hidden="0" customHeight="1">
      <x:c r="A4" s="15" t="str">
        <x:v>Live control</x:v>
      </x:c>
      <x:c r="B4" s="16" t="str">
        <x:v>Value</x:v>
      </x:c>
      <x:c r="D4" s="15" t="str">
        <x:v>Model convention</x:v>
      </x:c>
      <x:c r="E4" s="16" t="str">
        <x:v>Definition</x:v>
      </x:c>
    </x:row>
    <x:row r="5" ht="15" hidden="0" customHeight="1">
      <x:c r="A5" s="20" t="str">
        <x:v>Carrier price / paid GB</x:v>
      </x:c>
      <x:c r="B5" s="24" t="n">
        <x:v>0.1</x:v>
      </x:c>
      <x:c r="D5" s="20" t="str">
        <x:v>Model status</x:v>
      </x:c>
      <x:c r="E5" s="43" t="str">
        <x:f>'Checks'!F17</x:f>
        <x:v>OK</x:v>
      </x:c>
    </x:row>
    <x:row r="6" ht="36" hidden="0" customHeight="1">
      <x:c r="A6" s="21" t="str">
        <x:v>Base required operating margin</x:v>
      </x:c>
      <x:c r="B6" s="25" t="n">
        <x:v>0.2</x:v>
      </x:c>
      <x:c r="D6" s="21" t="str">
        <x:v>Price perspective</x:v>
      </x:c>
      <x:c r="E6" s="44" t="str">
        <x:v>Gross carrier payment retained by direct seller</x:v>
      </x:c>
    </x:row>
    <x:row r="7" ht="36" hidden="0" customHeight="1">
      <x:c r="A7" s="21" t="str">
        <x:v>Higher required operating margin</x:v>
      </x:c>
      <x:c r="B7" s="25" t="n">
        <x:v>0.3</x:v>
      </x:c>
      <x:c r="D7" s="21" t="str">
        <x:v>Venue contract</x:v>
      </x:c>
      <x:c r="E7" s="44" t="str">
        <x:v>Fixed fee plus greater of MAG or revenue share</x:v>
      </x:c>
    </x:row>
    <x:row r="8" ht="24" hidden="0" customHeight="1">
      <x:c r="A8" s="21" t="str">
        <x:v>Discount rate</x:v>
      </x:c>
      <x:c r="B8" s="25" t="n">
        <x:v>0.1</x:v>
      </x:c>
      <x:c r="D8" s="21" t="str">
        <x:v>Traffic unit</x:v>
      </x:c>
      <x:c r="E8" s="44" t="str">
        <x:v>Paid GB per active day or event</x:v>
      </x:c>
    </x:row>
    <x:row r="9" ht="48" hidden="0" customHeight="1">
      <x:c r="A9" s="21" t="str">
        <x:v>Standard calendar days</x:v>
      </x:c>
      <x:c r="B9" s="26" t="n">
        <x:v>365</x:v>
      </x:c>
      <x:c r="D9" s="21" t="str">
        <x:v>Break-even</x:v>
      </x:c>
      <x:c r="E9" s="44" t="str">
        <x:v>Modeled revenue equals modeled cost after capital recovery</x:v>
      </x:c>
    </x:row>
    <x:row r="10" ht="48" hidden="0" customHeight="1">
      <x:c r="A10" s="21" t="str">
        <x:v>Return-analysis horizon (years)</x:v>
      </x:c>
      <x:c r="B10" s="26" t="n">
        <x:v>5</x:v>
      </x:c>
      <x:c r="D10" s="21" t="str">
        <x:v>Margin hurdles</x:v>
      </x:c>
      <x:c r="E10" s="44" t="str">
        <x:v>20% and 30% are analyst scenarios, not industry standards</x:v>
      </x:c>
    </x:row>
    <x:row r="11"/>
    <x:row r="12" ht="32" hidden="0" customHeight="1">
      <x:c r="A12" s="15" t="str">
        <x:v>Route</x:v>
      </x:c>
      <x:c r="B12" s="31" t="str">
        <x:v>Base paid GB / active day</x:v>
      </x:c>
      <x:c r="C12" s="31" t="str">
        <x:v>Active days / yr</x:v>
      </x:c>
      <x:c r="D12" s="31" t="str">
        <x:v>Gross carrier revenue / yr</x:v>
      </x:c>
      <x:c r="E12" s="31" t="str">
        <x:v>Modeled cost / GB</x:v>
      </x:c>
      <x:c r="F12" s="31" t="str">
        <x:v>Operating margin</x:v>
      </x:c>
      <x:c r="G12" s="31" t="str">
        <x:v>Zero-profit hurdle</x:v>
      </x:c>
      <x:c r="H12" s="31" t="str">
        <x:v>20% margin hurdle</x:v>
      </x:c>
      <x:c r="I12" s="31" t="str">
        <x:v>30% margin hurdle</x:v>
      </x:c>
      <x:c r="J12" s="31" t="str">
        <x:v>Simple payback</x:v>
      </x:c>
      <x:c r="K12" s="31" t="str">
        <x:v>IRR</x:v>
      </x:c>
      <x:c r="L12" s="16" t="str">
        <x:v>Read-through</x:v>
      </x:c>
    </x:row>
    <x:row r="13" ht="44" hidden="0" customHeight="1">
      <x:c r="A13" s="27" t="str">
        <x:f>'Scenario Model'!A5</x:f>
        <x:v>Existing controlled business Wi-Fi</x:v>
      </x:c>
      <x:c r="B13" s="33" t="n">
        <x:f>'Scenario Model'!D5</x:f>
        <x:v>20</x:v>
      </x:c>
      <x:c r="C13" s="33" t="n">
        <x:f>'Scenario Model'!C5</x:f>
        <x:v>365</x:v>
      </x:c>
      <x:c r="D13" s="35" t="n">
        <x:f>'Scenario Model'!F5</x:f>
        <x:v>730</x:v>
      </x:c>
      <x:c r="E13" s="37" t="n">
        <x:f>'Scenario Model'!M5</x:f>
        <x:v>0.045136986301369864</x:v>
      </x:c>
      <x:c r="F13" s="39" t="n">
        <x:f>'Scenario Model'!N5</x:f>
        <x:v>0.5486301369863014</x:v>
      </x:c>
      <x:c r="G13" s="33" t="n">
        <x:f>'Scenario Model'!Q5</x:f>
        <x:v>7.09105560032232</x:v>
      </x:c>
      <x:c r="H13" s="33" t="n">
        <x:f>'Scenario Model'!R5</x:f>
        <x:v>9.27291886195996</x:v>
      </x:c>
      <x:c r="I13" s="33" t="n">
        <x:f>'Scenario Model'!S5</x:f>
        <x:v>10.958904109589039</x:v>
      </x:c>
      <x:c r="J13" s="41" t="n">
        <x:f>'Scenario Model'!P5</x:f>
        <x:v>0.33296337402885684</x:v>
      </x:c>
      <x:c r="K13" s="39" t="n">
        <x:f>'Returns'!K5</x:f>
        <x:v>2.9547779689446187</x:v>
      </x:c>
      <x:c r="L13" s="43" t="str">
        <x:f>'Scenario Model'!W5</x:f>
        <x:v>Works when activation is mostly configuration and portfolio overhead is spread across many controlled sites.</x:v>
      </x:c>
    </x:row>
    <x:row r="14" ht="44" hidden="0" customHeight="1">
      <x:c r="A14" s="32" t="str">
        <x:f>'Scenario Model'!A6</x:f>
        <x:v>New small-business / public site</x:v>
      </x:c>
      <x:c r="B14" s="34" t="n">
        <x:f>'Scenario Model'!D6</x:f>
        <x:v>30</x:v>
      </x:c>
      <x:c r="C14" s="34" t="n">
        <x:f>'Scenario Model'!C6</x:f>
        <x:v>365</x:v>
      </x:c>
      <x:c r="D14" s="36" t="n">
        <x:f>'Scenario Model'!F6</x:f>
        <x:v>1095</x:v>
      </x:c>
      <x:c r="E14" s="38" t="n">
        <x:f>'Scenario Model'!M6</x:f>
        <x:v>0.2217808219178082</x:v>
      </x:c>
      <x:c r="F14" s="40" t="n">
        <x:f>'Scenario Model'!N6</x:f>
        <x:v>-1.2178082191780821</x:v>
      </x:c>
      <x:c r="G14" s="34" t="n">
        <x:f>'Scenario Model'!Q6</x:f>
        <x:v>82.19178082191779</x:v>
      </x:c>
      <x:c r="H14" s="34" t="n">
        <x:f>'Scenario Model'!R6</x:f>
        <x:v>115.06849315068492</x:v>
      </x:c>
      <x:c r="I14" s="34" t="n">
        <x:f>'Scenario Model'!S6</x:f>
        <x:v>143.83561643835617</x:v>
      </x:c>
      <x:c r="J14" s="42" t="str">
        <x:f>'Scenario Model'!P6</x:f>
        <x:v>N/M</x:v>
      </x:c>
      <x:c r="K14" s="40" t="str">
        <x:f>'Returns'!K6</x:f>
        <x:v>N/M</x:v>
      </x:c>
      <x:c r="L14" s="45" t="str">
        <x:f>'Scenario Model'!W6</x:f>
        <x:v>One-by-one acquisition fails at ordinary traffic; a portfolio or channel must remove most sales and activation cost.</x:v>
      </x:c>
    </x:row>
    <x:row r="15" ht="44" hidden="0" customHeight="1">
      <x:c r="A15" s="32" t="str">
        <x:f>'Scenario Model'!A7</x:f>
        <x:v>Dense venue - managed-network overlay</x:v>
      </x:c>
      <x:c r="B15" s="34" t="n">
        <x:f>'Scenario Model'!D7</x:f>
        <x:v>2000</x:v>
      </x:c>
      <x:c r="C15" s="34" t="n">
        <x:f>'Scenario Model'!C7</x:f>
        <x:v>365</x:v>
      </x:c>
      <x:c r="D15" s="36" t="n">
        <x:f>'Scenario Model'!F7</x:f>
        <x:v>73000</x:v>
      </x:c>
      <x:c r="E15" s="38" t="n">
        <x:f>'Scenario Model'!M7</x:f>
        <x:v>0.09479452054794521</x:v>
      </x:c>
      <x:c r="F15" s="40" t="n">
        <x:f>'Scenario Model'!N7</x:f>
        <x:v>0.052054794520547946</x:v>
      </x:c>
      <x:c r="G15" s="34" t="n">
        <x:f>'Scenario Model'!Q7</x:f>
        <x:v>1826.4840182648404</x:v>
      </x:c>
      <x:c r="H15" s="34" t="n">
        <x:f>'Scenario Model'!R7</x:f>
        <x:v>2739.7260273972606</x:v>
      </x:c>
      <x:c r="I15" s="34" t="n">
        <x:f>'Scenario Model'!S7</x:f>
        <x:v>3652.968036529681</x:v>
      </x:c>
      <x:c r="J15" s="42" t="n">
        <x:f>'Scenario Model'!P7</x:f>
        <x:v>2.5210084033613445</x:v>
      </x:c>
      <x:c r="K15" s="40" t="n">
        <x:f>'Returns'!K7</x:f>
        <x:v>0.09228796164335262</x:v>
      </x:c>
      <x:c r="L15" s="45" t="str">
        <x:f>'Scenario Model'!W7</x:f>
        <x:v>Can cover modeled cost at dense daily traffic, but the base case does not meet the 20% margin hurdle.</x:v>
      </x:c>
    </x:row>
    <x:row r="16" ht="44" hidden="0" customHeight="1">
      <x:c r="A16" s="32" t="str">
        <x:f>'Scenario Model'!A8</x:f>
        <x:v>Dense venue - greenfield build</x:v>
      </x:c>
      <x:c r="B16" s="34" t="n">
        <x:f>'Scenario Model'!D8</x:f>
        <x:v>2000</x:v>
      </x:c>
      <x:c r="C16" s="34" t="n">
        <x:f>'Scenario Model'!C8</x:f>
        <x:v>365</x:v>
      </x:c>
      <x:c r="D16" s="36" t="n">
        <x:f>'Scenario Model'!F8</x:f>
        <x:v>73000</x:v>
      </x:c>
      <x:c r="E16" s="38" t="n">
        <x:f>'Scenario Model'!M8</x:f>
        <x:v>0.18883561643835617</x:v>
      </x:c>
      <x:c r="F16" s="40" t="n">
        <x:f>'Scenario Model'!N8</x:f>
        <x:v>-0.8883561643835617</x:v>
      </x:c>
      <x:c r="G16" s="34" t="n">
        <x:f>'Scenario Model'!Q8</x:f>
        <x:v>5230.386052303861</x:v>
      </x:c>
      <x:c r="H16" s="34" t="n">
        <x:f>'Scenario Model'!R8</x:f>
        <x:v>8219.178082191782</x:v>
      </x:c>
      <x:c r="I16" s="34" t="n">
        <x:f>'Scenario Model'!S8</x:f>
        <x:v>11506.849315068494</x:v>
      </x:c>
      <x:c r="J16" s="42" t="str">
        <x:f>'Scenario Model'!P8</x:f>
        <x:v>N/M</x:v>
      </x:c>
      <x:c r="K16" s="40" t="str">
        <x:f>'Returns'!K8</x:f>
        <x:v>N/M</x:v>
      </x:c>
      <x:c r="L16" s="45" t="str">
        <x:f>'Scenario Model'!W8</x:f>
        <x:v>A 2 TB/day venue does not fund a greenfield institutional build under these assumptions.</x:v>
      </x:c>
    </x:row>
    <x:row r="17" ht="44" hidden="0" customHeight="1">
      <x:c r="A17" s="32" t="str">
        <x:f>'Scenario Model'!A9</x:f>
        <x:v>Premium airport - MAG floor</x:v>
      </x:c>
      <x:c r="B17" s="34" t="n">
        <x:f>'Scenario Model'!D9</x:f>
        <x:v>26640</x:v>
      </x:c>
      <x:c r="C17" s="34" t="n">
        <x:f>'Scenario Model'!C9</x:f>
        <x:v>365</x:v>
      </x:c>
      <x:c r="D17" s="36" t="n">
        <x:f>'Scenario Model'!F9</x:f>
        <x:v>972360</x:v>
      </x:c>
      <x:c r="E17" s="38" t="n">
        <x:f>'Scenario Model'!M9</x:f>
        <x:v>0.1080725245793739</x:v>
      </x:c>
      <x:c r="F17" s="40" t="n">
        <x:f>'Scenario Model'!N9</x:f>
        <x:v>-0.08072524579373895</x:v>
      </x:c>
      <x:c r="G17" s="34" t="n">
        <x:f>'Scenario Model'!Q9</x:f>
        <x:v>29170.024174053182</x:v>
      </x:c>
      <x:c r="H17" s="34" t="n">
        <x:f>'Scenario Model'!R9</x:f>
        <x:v>44383.561643835616</x:v>
      </x:c>
      <x:c r="I17" s="34" t="n">
        <x:f>'Scenario Model'!S9</x:f>
        <x:v>73972.60273972603</x:v>
      </x:c>
      <x:c r="J17" s="42" t="n">
        <x:f>'Scenario Model'!P9</x:f>
        <x:v>12.619888944977284</x:v>
      </x:c>
      <x:c r="K17" s="40" t="str">
        <x:f>'Returns'!K9</x:f>
        <x:v>N/M</x:v>
      </x:c>
      <x:c r="L17" s="45" t="str">
        <x:f>'Scenario Model'!W9</x:f>
        <x:v>Atlanta-like traffic remains below the 20% return hurdle when a $500k MAG and allocated platform costs apply.</x:v>
      </x:c>
    </x:row>
    <x:row r="18" ht="44" hidden="0" customHeight="1">
      <x:c r="A18" s="32" t="str">
        <x:f>'Scenario Model'!A10</x:f>
        <x:v>Stadium / arena - event calendar</x:v>
      </x:c>
      <x:c r="B18" s="34" t="n">
        <x:f>'Scenario Model'!D10</x:f>
        <x:v>20020</x:v>
      </x:c>
      <x:c r="C18" s="34" t="n">
        <x:f>'Scenario Model'!C10</x:f>
        <x:v>30</x:v>
      </x:c>
      <x:c r="D18" s="36" t="n">
        <x:f>'Scenario Model'!F10</x:f>
        <x:v>60060</x:v>
      </x:c>
      <x:c r="E18" s="38" t="n">
        <x:f>'Scenario Model'!M10</x:f>
        <x:v>1.5218265068265069</x:v>
      </x:c>
      <x:c r="F18" s="40" t="n">
        <x:f>'Scenario Model'!N10</x:f>
        <x:v>-14.218265068265069</x:v>
      </x:c>
      <x:c r="G18" s="34" t="n">
        <x:f>'Scenario Model'!Q10</x:f>
        <x:v>354901.9607843137</x:v>
      </x:c>
      <x:c r="H18" s="34" t="n">
        <x:f>'Scenario Model'!R10</x:f>
        <x:v>540000</x:v>
      </x:c>
      <x:c r="I18" s="34" t="n">
        <x:f>'Scenario Model'!S10</x:f>
        <x:v>900000</x:v>
      </x:c>
      <x:c r="J18" s="42" t="str">
        <x:f>'Scenario Model'!P10</x:f>
        <x:v>N/M</x:v>
      </x:c>
      <x:c r="K18" s="40" t="str">
        <x:f>'Returns'!K10</x:f>
        <x:v>N/M</x:v>
      </x:c>
      <x:c r="L18" s="45" t="str">
        <x:f>'Scenario Model'!W10</x:f>
        <x:v>Event-day traffic cannot absorb an annual premium-venue cost stack without far more events, traffic, or lower rights burden.</x:v>
      </x:c>
    </x:row>
    <x:row r="19"/>
    <x:row r="20" ht="26" customHeight="1">
      <x:c r="A20" s="7" t="str">
        <x:v>Interpretation: the route ranking is more reliable than the point estimates. Existing controlled Wi-Fi is a brownfield case; dense overlay and greenfield build are separate; airports use daily traffic; stadiums use event calendars. A route that merely clears zero profit is not labeled commercially attractive.</x:v>
      </x:c>
      <x:c r="B20" s="7"/>
      <x:c r="C20" s="7"/>
      <x:c r="D20" s="7"/>
      <x:c r="E20" s="7"/>
      <x:c r="F20" s="7"/>
      <x:c r="G20" s="7"/>
      <x:c r="H20" s="7"/>
      <x:c r="I20" s="7"/>
      <x:c r="J20" s="7"/>
      <x:c r="K20" s="7"/>
      <x:c r="L20" s="7"/>
    </x:row>
    <x:row r="21" ht="26" customHeight="1">
      <x:c r="A21" s="7"/>
      <x:c r="B21" s="7"/>
      <x:c r="C21" s="7"/>
      <x:c r="D21" s="7"/>
      <x:c r="E21" s="7"/>
      <x:c r="F21" s="7"/>
      <x:c r="G21" s="7"/>
      <x:c r="H21" s="7"/>
      <x:c r="I21" s="7"/>
      <x:c r="J21" s="7"/>
      <x:c r="K21" s="7"/>
      <x:c r="L21" s="7"/>
    </x:row>
  </x:sheetData>
  <x:mergeCells>
    <x:mergeCell ref="A1:L1"/>
    <x:mergeCell ref="A2:L2"/>
    <x:mergeCell ref="A20:L21"/>
  </x:mergeCells>
  <x:conditionalFormatting sqref="F13:F18">
    <x:cfRule type="cellIs" dxfId="0" priority="1" operator="lessThan">
      <x:formula>0</x:formula>
    </x:cfRule>
    <x:cfRule type="cellIs" dxfId="1" priority="2" operator="greaterThanOrEqual">
      <x:formula>0.2</x:formula>
    </x:cfRule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20" hidden="0" customWidth="1"/>
    <x:col min="4" max="4" width="15" hidden="0" customWidth="1"/>
    <x:col min="5" max="5" width="20" hidden="0" customWidth="1"/>
    <x:col min="6" max="6" width="15" hidden="0" customWidth="1"/>
    <x:col min="7" max="7" width="20" hidden="0" customWidth="1"/>
    <x:col min="8" max="8" width="15" hidden="0" customWidth="1"/>
    <x:col min="9" max="9" width="20" hidden="0" customWidth="1"/>
    <x:col min="10" max="10" width="20" hidden="0" customWidth="1"/>
  </x:cols>
  <x:sheetData>
    <x:row r="1" ht="19.200000762939453" hidden="0" customHeight="1">
      <x:c r="A1" s="3" t="str">
        <x:v>Cable Self-Offload Sensitivity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7" t="str">
        <x:v>Separate from external carrier sales: this sheet estimates the host-carrier cost remaining after Wi-Fi offload. Host wholesale rates are private and remain illustrative scenarios.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/>
    <x:row r="4" ht="15" hidden="0" customHeight="1">
      <x:c r="A4" s="15" t="str">
        <x:v>Assumption</x:v>
      </x:c>
      <x:c r="B4" s="16" t="str">
        <x:v>Value</x:v>
      </x:c>
    </x:row>
    <x:row r="5" ht="15" hidden="0" customHeight="1">
      <x:c r="A5" s="20" t="str">
        <x:v>Monthly mobile usage / line (GB)</x:v>
      </x:c>
      <x:c r="B5" s="78" t="n">
        <x:v>30</x:v>
      </x:c>
    </x:row>
    <x:row r="6" ht="15" hidden="0" customHeight="1">
      <x:c r="A6" s="21" t="str">
        <x:v>Revenue per Comcast line / month</x:v>
      </x:c>
      <x:c r="B6" s="79" t="n">
        <x:v>45</x:v>
      </x:c>
    </x:row>
    <x:row r="7" ht="15" hidden="0" customHeight="1">
      <x:c r="A7" s="21" t="str">
        <x:v>Revenue per Charter line / month</x:v>
      </x:c>
      <x:c r="B7" s="79" t="n">
        <x:v>27</x:v>
      </x:c>
    </x:row>
    <x:row r="8"/>
    <x:row r="9"/>
    <x:row r="10" ht="30" hidden="0" customHeight="1">
      <x:c r="A10" s="15" t="str">
        <x:v>Host wholesale cost / GB</x:v>
      </x:c>
      <x:c r="B10" s="31" t="str">
        <x:v>No-offload host cost</x:v>
      </x:c>
      <x:c r="C10" s="31" t="str">
        <x:v>Remaining cost at 50% offload</x:v>
      </x:c>
      <x:c r="D10" s="31" t="str">
        <x:v>Savings at 50%</x:v>
      </x:c>
      <x:c r="E10" s="31" t="str">
        <x:v>Remaining cost at 75%</x:v>
      </x:c>
      <x:c r="F10" s="31" t="str">
        <x:v>Savings at 75%</x:v>
      </x:c>
      <x:c r="G10" s="31" t="str">
        <x:v>Remaining cost at 90%</x:v>
      </x:c>
      <x:c r="H10" s="31" t="str">
        <x:v>Savings at 90%</x:v>
      </x:c>
      <x:c r="I10" s="31" t="str">
        <x:v>75% savings / Comcast revenue</x:v>
      </x:c>
      <x:c r="J10" s="16" t="str">
        <x:v>75% savings / Charter revenue</x:v>
      </x:c>
    </x:row>
    <x:row r="11" ht="15" hidden="0" customHeight="1">
      <x:c r="A11" s="80" t="n">
        <x:v>0.25</x:v>
      </x:c>
      <x:c r="B11" s="81" t="n">
        <x:f>$B$5*$A11</x:f>
        <x:v>7.5</x:v>
      </x:c>
      <x:c r="C11" s="81" t="n">
        <x:f>$B$5*(1-0.50)*$A11</x:f>
        <x:v>3.75</x:v>
      </x:c>
      <x:c r="D11" s="81" t="n">
        <x:f>B11-C11</x:f>
        <x:v>3.75</x:v>
      </x:c>
      <x:c r="E11" s="81" t="n">
        <x:f>$B$5*(1-0.75)*$A11</x:f>
        <x:v>1.875</x:v>
      </x:c>
      <x:c r="F11" s="81" t="n">
        <x:f>B11-E11</x:f>
        <x:v>5.625</x:v>
      </x:c>
      <x:c r="G11" s="81" t="n">
        <x:f>$B$5*(1-0.90)*$A11</x:f>
        <x:v>0.7499999999999998</x:v>
      </x:c>
      <x:c r="H11" s="81" t="n">
        <x:f>B11-G11</x:f>
        <x:v>6.75</x:v>
      </x:c>
      <x:c r="I11" s="62" t="n">
        <x:f>F11/$B$6</x:f>
        <x:v>0.125</x:v>
      </x:c>
      <x:c r="J11" s="62" t="n">
        <x:f>F11/$B$7</x:f>
        <x:v>0.20833333333333334</x:v>
      </x:c>
    </x:row>
    <x:row r="12" ht="15" hidden="0" customHeight="1">
      <x:c r="A12" s="79" t="n">
        <x:v>0.5</x:v>
      </x:c>
      <x:c r="B12" s="82" t="n">
        <x:f>$B$5*$A12</x:f>
        <x:v>15</x:v>
      </x:c>
      <x:c r="C12" s="82" t="n">
        <x:f>$B$5*(1-0.50)*$A12</x:f>
        <x:v>7.5</x:v>
      </x:c>
      <x:c r="D12" s="82" t="n">
        <x:f>B12-C12</x:f>
        <x:v>7.5</x:v>
      </x:c>
      <x:c r="E12" s="82" t="n">
        <x:f>$B$5*(1-0.75)*$A12</x:f>
        <x:v>3.75</x:v>
      </x:c>
      <x:c r="F12" s="82" t="n">
        <x:f>B12-E12</x:f>
        <x:v>11.25</x:v>
      </x:c>
      <x:c r="G12" s="82" t="n">
        <x:f>$B$5*(1-0.90)*$A12</x:f>
        <x:v>1.4999999999999996</x:v>
      </x:c>
      <x:c r="H12" s="82" t="n">
        <x:f>B12-G12</x:f>
        <x:v>13.5</x:v>
      </x:c>
      <x:c r="I12" s="63" t="n">
        <x:f>F12/$B$6</x:f>
        <x:v>0.25</x:v>
      </x:c>
      <x:c r="J12" s="63" t="n">
        <x:f>F12/$B$7</x:f>
        <x:v>0.4166666666666667</x:v>
      </x:c>
    </x:row>
    <x:row r="13" ht="15" hidden="0" customHeight="1">
      <x:c r="A13" s="79" t="n">
        <x:v>1</x:v>
      </x:c>
      <x:c r="B13" s="82" t="n">
        <x:f>$B$5*$A13</x:f>
        <x:v>30</x:v>
      </x:c>
      <x:c r="C13" s="82" t="n">
        <x:f>$B$5*(1-0.50)*$A13</x:f>
        <x:v>15</x:v>
      </x:c>
      <x:c r="D13" s="82" t="n">
        <x:f>B13-C13</x:f>
        <x:v>15</x:v>
      </x:c>
      <x:c r="E13" s="82" t="n">
        <x:f>$B$5*(1-0.75)*$A13</x:f>
        <x:v>7.5</x:v>
      </x:c>
      <x:c r="F13" s="82" t="n">
        <x:f>B13-E13</x:f>
        <x:v>22.5</x:v>
      </x:c>
      <x:c r="G13" s="82" t="n">
        <x:f>$B$5*(1-0.90)*$A13</x:f>
        <x:v>2.999999999999999</x:v>
      </x:c>
      <x:c r="H13" s="82" t="n">
        <x:f>B13-G13</x:f>
        <x:v>27</x:v>
      </x:c>
      <x:c r="I13" s="63" t="n">
        <x:f>F13/$B$6</x:f>
        <x:v>0.5</x:v>
      </x:c>
      <x:c r="J13" s="63" t="n">
        <x:f>F13/$B$7</x:f>
        <x:v>0.8333333333333334</x:v>
      </x:c>
    </x:row>
    <x:row r="14" ht="15" hidden="0" customHeight="1">
      <x:c r="A14" s="79" t="n">
        <x:v>1.5</x:v>
      </x:c>
      <x:c r="B14" s="82" t="n">
        <x:f>$B$5*$A14</x:f>
        <x:v>45</x:v>
      </x:c>
      <x:c r="C14" s="82" t="n">
        <x:f>$B$5*(1-0.50)*$A14</x:f>
        <x:v>22.5</x:v>
      </x:c>
      <x:c r="D14" s="82" t="n">
        <x:f>B14-C14</x:f>
        <x:v>22.5</x:v>
      </x:c>
      <x:c r="E14" s="82" t="n">
        <x:f>$B$5*(1-0.75)*$A14</x:f>
        <x:v>11.25</x:v>
      </x:c>
      <x:c r="F14" s="82" t="n">
        <x:f>B14-E14</x:f>
        <x:v>33.75</x:v>
      </x:c>
      <x:c r="G14" s="82" t="n">
        <x:f>$B$5*(1-0.90)*$A14</x:f>
        <x:v>4.499999999999998</x:v>
      </x:c>
      <x:c r="H14" s="82" t="n">
        <x:f>B14-G14</x:f>
        <x:v>40.5</x:v>
      </x:c>
      <x:c r="I14" s="63" t="n">
        <x:f>F14/$B$6</x:f>
        <x:v>0.75</x:v>
      </x:c>
      <x:c r="J14" s="63" t="n">
        <x:f>F14/$B$7</x:f>
        <x:v>1.25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8" hidden="0" customWidth="1"/>
    <x:col min="3" max="3" width="25" hidden="0" customWidth="1"/>
    <x:col min="4" max="4" width="30" hidden="0" customWidth="1"/>
    <x:col min="5" max="5" width="55" hidden="0" customWidth="1"/>
    <x:col min="6" max="6" width="50" hidden="0" customWidth="1"/>
    <x:col min="7" max="7" width="34" hidden="0" customWidth="1"/>
  </x:cols>
  <x:sheetData>
    <x:row r="1" ht="19.200000762939453" hidden="0" customHeight="1">
      <x:c r="A1" s="3" t="str">
        <x:v>Sources And Scenario Register</x:v>
      </x:c>
      <x:c r="B1" s="3"/>
      <x:c r="C1" s="3"/>
      <x:c r="D1" s="3"/>
      <x:c r="E1" s="3"/>
      <x:c r="F1" s="3"/>
      <x:c r="G1" s="3"/>
    </x:row>
    <x:row r="2" ht="15" hidden="0" customHeight="1">
      <x:c r="A2" s="7" t="str">
        <x:v>Public sources anchor observable facts and contract structures. Site-level cost, attach, support, and portfolio assumptions remain explicit analyst scenarios until field contracts or operating data replace them.</x:v>
      </x:c>
      <x:c r="B2" s="7"/>
      <x:c r="C2" s="7"/>
      <x:c r="D2" s="7"/>
      <x:c r="E2" s="7"/>
      <x:c r="F2" s="7"/>
      <x:c r="G2" s="7"/>
    </x:row>
    <x:row r="3"/>
    <x:row r="4" ht="15" hidden="0" customHeight="1">
      <x:c r="A4" s="15" t="str">
        <x:v>Source ID</x:v>
      </x:c>
      <x:c r="B4" s="31" t="str">
        <x:v>Input / claim</x:v>
      </x:c>
      <x:c r="C4" s="31" t="str">
        <x:v>Value / range</x:v>
      </x:c>
      <x:c r="D4" s="31" t="str">
        <x:v>Source</x:v>
      </x:c>
      <x:c r="E4" s="31" t="str">
        <x:v>URL</x:v>
      </x:c>
      <x:c r="F4" s="31" t="str">
        <x:v>Model treatment</x:v>
      </x:c>
      <x:c r="G4" s="16" t="str">
        <x:v>Confidence</x:v>
      </x:c>
    </x:row>
    <x:row r="5" ht="34" hidden="0" customHeight="1">
      <x:c r="A5" s="20" t="str">
        <x:v>S1</x:v>
      </x:c>
      <x:c r="B5" s="52" t="str">
        <x:v>Direct-seller comparison price</x:v>
      </x:c>
      <x:c r="C5" s="52" t="str">
        <x:v>$0.10/GB</x:v>
      </x:c>
      <x:c r="D5" s="52" t="str">
        <x:v>Helium Data Credit documentation</x:v>
      </x:c>
      <x:c r="E5" s="52" t="str">
        <x:v>https://docs.helium.com/tokens/data-credit/</x:v>
      </x:c>
      <x:c r="F5" s="52" t="str">
        <x:v>Benchmark price retained by the independent direct seller in this counterfactual.</x:v>
      </x:c>
      <x:c r="G5" s="52" t="str">
        <x:v>High for public benchmark; private contracts may differ.</x:v>
      </x:c>
    </x:row>
    <x:row r="6" ht="34" hidden="0" customHeight="1">
      <x:c r="A6" s="21" t="str">
        <x:v>S2</x:v>
      </x:c>
      <x:c r="B6" s="44" t="str">
        <x:v>HIP-149 deployer reward mechanics</x:v>
      </x:c>
      <x:c r="C6" s="44" t="str">
        <x:v>0.5x target floor to 3.0x cap</x:v>
      </x:c>
      <x:c r="D6" s="44" t="str">
        <x:v>HIP-149</x:v>
      </x:c>
      <x:c r="E6" s="44" t="str">
        <x:v>https://github.com/helium/HIP/blob/main/0149-helium-utility-and-emissions-realignment.md</x:v>
      </x:c>
      <x:c r="F6" s="44" t="str">
        <x:v>Scope exclusion: not used as direct-seller revenue.</x:v>
      </x:c>
      <x:c r="G6" s="44" t="str">
        <x:v>High.</x:v>
      </x:c>
    </x:row>
    <x:row r="7" ht="34" hidden="0" customHeight="1">
      <x:c r="A7" s="21" t="str">
        <x:v>S3</x:v>
      </x:c>
      <x:c r="B7" s="44" t="str">
        <x:v>Premium venue contracts</x:v>
      </x:c>
      <x:c r="C7" s="44" t="str">
        <x:v>Up to 25 years; revenue share and minimum guarantees</x:v>
      </x:c>
      <x:c r="D7" s="44" t="str">
        <x:v>Boingo 2020 Form 10-K</x:v>
      </x:c>
      <x:c r="E7" s="44" t="str">
        <x:v>https://www.sec.gov/Archives/edgar/data/1169988/000155837021002183/wifi-20201231x10k.htm</x:v>
      </x:c>
      <x:c r="F7" s="44" t="str">
        <x:v>Supports structure, not per-venue point estimates.</x:v>
      </x:c>
      <x:c r="G7" s="44" t="str">
        <x:v>High structure; low point estimate.</x:v>
      </x:c>
    </x:row>
    <x:row r="8" ht="34" hidden="0" customHeight="1">
      <x:c r="A8" s="21" t="str">
        <x:v>S4</x:v>
      </x:c>
      <x:c r="B8" s="44" t="str">
        <x:v>Airport guarantee structure</x:v>
      </x:c>
      <x:c r="C8" s="44" t="str">
        <x:v>Greater of $80k MAG or 40% of gross revenue</x:v>
      </x:c>
      <x:c r="D8" s="44" t="str">
        <x:v>Memphis-Shelby County Airport Authority</x:v>
      </x:c>
      <x:c r="E8" s="44" t="str">
        <x:v>https://flymemphis.com/wp-content/uploads/2021/03/Board-Agenda-March-2021.pdf</x:v>
      </x:c>
      <x:c r="F8" s="44" t="str">
        <x:v>Supports MAG-or-share base contract case.</x:v>
      </x:c>
      <x:c r="G8" s="44" t="str">
        <x:v>High for cited agreement; not universal.</x:v>
      </x:c>
    </x:row>
    <x:row r="9" ht="34" hidden="0" customHeight="1">
      <x:c r="A9" s="21" t="str">
        <x:v>S5</x:v>
      </x:c>
      <x:c r="B9" s="44" t="str">
        <x:v>Converted-network requirements</x:v>
      </x:c>
      <x:c r="C9" s="44" t="str">
        <x:v>$2 conversion fee plus Passpoint/RadSec/VLAN/security work</x:v>
      </x:c>
      <x:c r="D9" s="44" t="str">
        <x:v>Helium converted-network documentation</x:v>
      </x:c>
      <x:c r="E9" s="44" t="str">
        <x:v>https://docs.helium.com/mobile/wifi-conversion-onboarding/</x:v>
      </x:c>
      <x:c r="F9" s="44" t="str">
        <x:v>Supports distinction between brownfield conversion and greenfield deployment.</x:v>
      </x:c>
      <x:c r="G9" s="44" t="str">
        <x:v>High on mechanics; low on total labor cost.</x:v>
      </x:c>
    </x:row>
    <x:row r="10" ht="34" hidden="0" customHeight="1">
      <x:c r="A10" s="21" t="str">
        <x:v>S6</x:v>
      </x:c>
      <x:c r="B10" s="44" t="str">
        <x:v>Installed AP-equivalent anchor</x:v>
      </x:c>
      <x:c r="C10" s="44" t="str">
        <x:v>$35k for 10 APs including infrastructure and licensing</x:v>
      </x:c>
      <x:c r="D10" s="44" t="str">
        <x:v>Michigan State University estimate</x:v>
      </x:c>
      <x:c r="E10" s="44" t="str">
        <x:v>https://ipf.msu.edu/sites/default/files/2026-04/CP25058_Attachment_C-ConceptPresentation%26Estimates_7-2024.pdf</x:v>
      </x:c>
      <x:c r="F10" s="44" t="str">
        <x:v>Used only as a public scope anchor for dense deployment scenarios.</x:v>
      </x:c>
      <x:c r="G10" s="44" t="str">
        <x:v>Medium; project-specific.</x:v>
      </x:c>
    </x:row>
    <x:row r="11" ht="34" hidden="0" customHeight="1">
      <x:c r="A11" s="21" t="str">
        <x:v>S7</x:v>
      </x:c>
      <x:c r="B11" s="44" t="str">
        <x:v>Wi-Fi hardware price anchor</x:v>
      </x:c>
      <x:c r="C11" s="44" t="str">
        <x:v>$159-$1,999 before installation and support</x:v>
      </x:c>
      <x:c r="D11" s="44" t="str">
        <x:v>Ubiquiti store</x:v>
      </x:c>
      <x:c r="E11" s="44" t="str">
        <x:v>https://store.ui.com/us/en/category/all-wifi</x:v>
      </x:c>
      <x:c r="F11" s="44" t="str">
        <x:v>Hardware sanity check only.</x:v>
      </x:c>
      <x:c r="G11" s="44" t="str">
        <x:v>Medium/high for current list prices.</x:v>
      </x:c>
    </x:row>
    <x:row r="12" ht="34" hidden="0" customHeight="1">
      <x:c r="A12" s="21" t="str">
        <x:v>S8</x:v>
      </x:c>
      <x:c r="B12" s="44" t="str">
        <x:v>Network administrator labor</x:v>
      </x:c>
      <x:c r="C12" s="44" t="str">
        <x:v>$96,800/year or $46.54/hour median</x:v>
      </x:c>
      <x:c r="D12" s="44" t="str">
        <x:v>U.S. Bureau of Labor Statistics</x:v>
      </x:c>
      <x:c r="E12" s="44" t="str">
        <x:v>https://www.bls.gov/ooh/computer-and-information-technology/network-and-computer-systems-administrators.htm</x:v>
      </x:c>
      <x:c r="F12" s="44" t="str">
        <x:v>Support-cost sanity check.</x:v>
      </x:c>
      <x:c r="G12" s="44" t="str">
        <x:v>High for occupation median; not contractor burden.</x:v>
      </x:c>
    </x:row>
    <x:row r="13" ht="34" hidden="0" customHeight="1">
      <x:c r="A13" s="21" t="str">
        <x:v>S9</x:v>
      </x:c>
      <x:c r="B13" s="44" t="str">
        <x:v>Business broadband anchor</x:v>
      </x:c>
      <x:c r="C13" s="44" t="str">
        <x:v>$115/month 1 Gig; other providers differ</x:v>
      </x:c>
      <x:c r="D13" s="44" t="str">
        <x:v>Spectrum Business</x:v>
      </x:c>
      <x:c r="E13" s="44" t="str">
        <x:v>https://www.spectrum.com/business/small-business/internet</x:v>
      </x:c>
      <x:c r="F13" s="44" t="str">
        <x:v>Shows $300/year is an incremental upgrade assumption, not a new connection.</x:v>
      </x:c>
      <x:c r="G13" s="44" t="str">
        <x:v>Medium; advertised price.</x:v>
      </x:c>
    </x:row>
    <x:row r="14" ht="34" hidden="0" customHeight="1">
      <x:c r="A14" s="21" t="str">
        <x:v>S10</x:v>
      </x:c>
      <x:c r="B14" s="44" t="str">
        <x:v>Atlanta passenger anchor</x:v>
      </x:c>
      <x:c r="C14" s="44" t="str">
        <x:v>108.1M passengers in 2024</x:v>
      </x:c>
      <x:c r="D14" s="44" t="str">
        <x:v>Hartsfield-Jackson Atlanta International Airport</x:v>
      </x:c>
      <x:c r="E14" s="44" t="str">
        <x:v>https://www.atl.com/media-center/press-releases/read/?id=67c038d615a7f50014d0b5f7</x:v>
      </x:c>
      <x:c r="F14" s="44" t="str">
        <x:v>Supports 296k passenger/day airport funnel input.</x:v>
      </x:c>
      <x:c r="G14" s="44" t="str">
        <x:v>High.</x:v>
      </x:c>
    </x:row>
    <x:row r="15" ht="34" hidden="0" customHeight="1">
      <x:c r="A15" s="21" t="str">
        <x:v>S11</x:v>
      </x:c>
      <x:c r="B15" s="44" t="str">
        <x:v>NFL traffic concentration</x:v>
      </x:c>
      <x:c r="C15" s="44" t="str">
        <x:v>3.4 TB/game opening weekend on Verizon</x:v>
      </x:c>
      <x:c r="D15" s="44" t="str">
        <x:v>Verizon</x:v>
      </x:c>
      <x:c r="E15" s="44" t="str">
        <x:v>https://www.verizon.com/about/news/record-breaking-data-usage-nfl-kickoff-weekend</x:v>
      </x:c>
      <x:c r="F15" s="44" t="str">
        <x:v>Validates event concentration, not Helium capture or 365-day traffic.</x:v>
      </x:c>
      <x:c r="G15" s="44" t="str">
        <x:v>High for reported Verizon traffic.</x:v>
      </x:c>
    </x:row>
    <x:row r="16" ht="34" hidden="0" customHeight="1">
      <x:c r="A16" s="21" t="str">
        <x:v>S12</x:v>
      </x:c>
      <x:c r="B16" s="44" t="str">
        <x:v>North America smartphone traffic</x:v>
      </x:c>
      <x:c r="C16" s="44" t="str">
        <x:v>25 GB/month in 2025</x:v>
      </x:c>
      <x:c r="D16" s="44" t="str">
        <x:v>Ericsson Mobility Report</x:v>
      </x:c>
      <x:c r="E16" s="44" t="str">
        <x:v>https://www.ericsson.com/en/reports-and-papers/mobility-report/dataforecasts/mobile-traffic-forecast</x:v>
      </x:c>
      <x:c r="F16" s="44" t="str">
        <x:v>Sanity check only; this is mobile-network traffic, not total device use.</x:v>
      </x:c>
      <x:c r="G16" s="44" t="str">
        <x:v>Medium/high.</x:v>
      </x:c>
    </x:row>
    <x:row r="17" ht="34" hidden="0" customHeight="1">
      <x:c r="A17" s="21" t="str">
        <x:v>S13</x:v>
      </x:c>
      <x:c r="B17" s="44" t="str">
        <x:v>SMB and brownfield site costs</x:v>
      </x:c>
      <x:c r="C17" s="44" t="str">
        <x:v>Model inputs</x:v>
      </x:c>
      <x:c r="D17" s="44" t="str">
        <x:v>Analyst scenario</x:v>
      </x:c>
      <x:c r="E17" s="44" t="str">
        <x:v>N/A</x:v>
      </x:c>
      <x:c r="F17" s="44" t="str">
        <x:v>Replace with field acquisition, install, support, and churn data.</x:v>
      </x:c>
      <x:c r="G17" s="44" t="str">
        <x:v>Low.</x:v>
      </x:c>
    </x:row>
    <x:row r="18" ht="34" hidden="0" customHeight="1">
      <x:c r="A18" s="21" t="str">
        <x:v>S14</x:v>
      </x:c>
      <x:c r="B18" s="44" t="str">
        <x:v>Portfolio carrier/platform costs and site counts</x:v>
      </x:c>
      <x:c r="C18" s="44" t="str">
        <x:v>Model inputs</x:v>
      </x:c>
      <x:c r="D18" s="44" t="str">
        <x:v>Analyst scenario</x:v>
      </x:c>
      <x:c r="E18" s="44" t="str">
        <x:v>N/A</x:v>
      </x:c>
      <x:c r="F18" s="44" t="str">
        <x:v>Makes provider-level overhead explicit; replace with operator budgets.</x:v>
      </x:c>
      <x:c r="G18" s="44" t="str">
        <x:v>Low.</x:v>
      </x:c>
    </x:row>
    <x:row r="19" ht="34" hidden="0" customHeight="1">
      <x:c r="A19" s="21" t="str">
        <x:v>S15</x:v>
      </x:c>
      <x:c r="B19" s="44" t="str">
        <x:v>Dense overlay and greenfield costs</x:v>
      </x:c>
      <x:c r="C19" s="44" t="str">
        <x:v>Model inputs</x:v>
      </x:c>
      <x:c r="D19" s="44" t="str">
        <x:v>Analyst scenario informed by S6</x:v>
      </x:c>
      <x:c r="E19" s="44" t="str">
        <x:v>N/A</x:v>
      </x:c>
      <x:c r="F19" s="44" t="str">
        <x:v>Separates overlay from full build; not an industry average.</x:v>
      </x:c>
      <x:c r="G19" s="44" t="str">
        <x:v>Low.</x:v>
      </x:c>
    </x:row>
    <x:row r="20" ht="34" hidden="0" customHeight="1">
      <x:c r="A20" s="21" t="str">
        <x:v>S16</x:v>
      </x:c>
      <x:c r="B20" s="44" t="str">
        <x:v>Premium capex, acquisition, support, backhaul, and MAG</x:v>
      </x:c>
      <x:c r="C20" s="44" t="str">
        <x:v>Model inputs</x:v>
      </x:c>
      <x:c r="D20" s="44" t="str">
        <x:v>Analyst scenario informed by S3-S4</x:v>
      </x:c>
      <x:c r="E20" s="44" t="str">
        <x:v>N/A</x:v>
      </x:c>
      <x:c r="F20" s="44" t="str">
        <x:v>Contract structure is sourced; point estimates remain TBR.</x:v>
      </x:c>
      <x:c r="G20" s="44" t="str">
        <x:v>Low exact point estimate.</x:v>
      </x:c>
    </x:row>
    <x:row r="21" ht="34" hidden="0" customHeight="1">
      <x:c r="A21" s="21" t="str">
        <x:v>S17</x:v>
      </x:c>
      <x:c r="B21" s="44" t="str">
        <x:v>Existing and SMB paid-traffic funnel</x:v>
      </x:c>
      <x:c r="C21" s="44" t="str">
        <x:v>Model inputs</x:v>
      </x:c>
      <x:c r="D21" s="44" t="str">
        <x:v>Analyst scenario</x:v>
      </x:c>
      <x:c r="E21" s="44" t="str">
        <x:v>N/A</x:v>
      </x:c>
      <x:c r="F21" s="44" t="str">
        <x:v>Explicit eligibility, attach, and usage assumptions.</x:v>
      </x:c>
      <x:c r="G21" s="44" t="str">
        <x:v>Low.</x:v>
      </x:c>
    </x:row>
    <x:row r="22" ht="34" hidden="0" customHeight="1">
      <x:c r="A22" s="21" t="str">
        <x:v>S18</x:v>
      </x:c>
      <x:c r="B22" s="44" t="str">
        <x:v>Dense-venue paid-traffic funnel</x:v>
      </x:c>
      <x:c r="C22" s="44" t="str">
        <x:v>20k visits; 50% eligible; 40% attach; 0.5 GB</x:v>
      </x:c>
      <x:c r="D22" s="44" t="str">
        <x:v>Analyst scenario</x:v>
      </x:c>
      <x:c r="E22" s="44" t="str">
        <x:v>N/A</x:v>
      </x:c>
      <x:c r="F22" s="44" t="str">
        <x:v>Produces 2 TB/day for both dense deployment types.</x:v>
      </x:c>
      <x:c r="G22" s="44" t="str">
        <x:v>Low/medium.</x:v>
      </x:c>
    </x:row>
    <x:row r="23" ht="34" hidden="0" customHeight="1">
      <x:c r="A23" s="21" t="str">
        <x:v>S19</x:v>
      </x:c>
      <x:c r="B23" s="44" t="str">
        <x:v>Airport paid-traffic funnel</x:v>
      </x:c>
      <x:c r="C23" s="44" t="str">
        <x:v>296k passengers; 50% eligible; 30% attach; 0.6 GB</x:v>
      </x:c>
      <x:c r="D23" s="44" t="str">
        <x:v>Passenger anchor plus analyst conversion</x:v>
      </x:c>
      <x:c r="E23" s="44" t="str">
        <x:v>N/A</x:v>
      </x:c>
      <x:c r="F23" s="44" t="str">
        <x:v>Produces 26.64 TB/day; conversion factors remain unsourced.</x:v>
      </x:c>
      <x:c r="G23" s="44" t="str">
        <x:v>High passenger count; low conversion.</x:v>
      </x:c>
    </x:row>
    <x:row r="24" ht="34" hidden="0" customHeight="1">
      <x:c r="A24" s="21" t="str">
        <x:v>S20</x:v>
      </x:c>
      <x:c r="B24" s="44" t="str">
        <x:v>Stadium event funnel</x:v>
      </x:c>
      <x:c r="C24" s="44" t="str">
        <x:v>70k attendance; 50% eligible; 40% attach; 1.43 GB</x:v>
      </x:c>
      <x:c r="D24" s="44" t="str">
        <x:v>Event scenario informed by S11</x:v>
      </x:c>
      <x:c r="E24" s="44" t="str">
        <x:v>N/A</x:v>
      </x:c>
      <x:c r="F24" s="44" t="str">
        <x:v>Produces about 20 TB/event; not an annual average.</x:v>
      </x:c>
      <x:c r="G24" s="44" t="str">
        <x:v>Low conversion; medium event concentration.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4" hidden="0" customWidth="1"/>
    <x:col min="3" max="3" width="12" hidden="0" customWidth="1"/>
    <x:col min="4" max="4" width="14" hidden="0" customWidth="1"/>
    <x:col min="5" max="5" width="12" hidden="0" customWidth="1"/>
    <x:col min="6" max="6" width="12" hidden="0" customWidth="1"/>
    <x:col min="7" max="7" width="52" hidden="0" customWidth="1"/>
  </x:cols>
  <x:sheetData>
    <x:row r="1" ht="19.200000762939453" hidden="0" customHeight="1">
      <x:c r="A1" s="3" t="str">
        <x:v>Model Checks</x:v>
      </x:c>
      <x:c r="B1" s="3"/>
      <x:c r="C1" s="3"/>
      <x:c r="D1" s="3"/>
      <x:c r="E1" s="3"/>
      <x:c r="F1" s="3"/>
      <x:c r="G1" s="3"/>
    </x:row>
    <x:row r="2" ht="15" hidden="0" customHeight="1">
      <x:c r="A2" s="7" t="str">
        <x:v>One assertion per row. The Summary model status links to the final status below.</x:v>
      </x:c>
      <x:c r="B2" s="7"/>
      <x:c r="C2" s="7"/>
      <x:c r="D2" s="7"/>
      <x:c r="E2" s="7"/>
      <x:c r="F2" s="7"/>
      <x:c r="G2" s="7"/>
    </x:row>
    <x:row r="3"/>
    <x:row r="4" ht="15" hidden="0" customHeight="1">
      <x:c r="A4" s="15" t="str">
        <x:v>Check</x:v>
      </x:c>
      <x:c r="B4" s="31" t="str">
        <x:v>Actual</x:v>
      </x:c>
      <x:c r="C4" s="31" t="str">
        <x:v>Expected</x:v>
      </x:c>
      <x:c r="D4" s="31" t="str">
        <x:v>Difference</x:v>
      </x:c>
      <x:c r="E4" s="31" t="str">
        <x:v>Tolerance</x:v>
      </x:c>
      <x:c r="F4" s="31" t="str">
        <x:v>Status</x:v>
      </x:c>
      <x:c r="G4" s="16" t="str">
        <x:v>Notes</x:v>
      </x:c>
    </x:row>
    <x:row r="5" ht="15" hidden="0" customHeight="1">
      <x:c r="A5" s="20" t="str">
        <x:v>Carrier price links to one live control</x:v>
      </x:c>
      <x:c r="B5" s="88" t="n">
        <x:f>MAX('Assumptions'!L5:L10)-MIN('Assumptions'!L5:L10)+ABS(MIN('Assumptions'!L5:L10)-'Summary'!B5)</x:f>
        <x:v>0</x:v>
      </x:c>
      <x:c r="C5" s="88" t="n">
        <x:v>0</x:v>
      </x:c>
      <x:c r="D5" s="88" t="n">
        <x:f>B5-C5</x:f>
        <x:v>0</x:v>
      </x:c>
      <x:c r="E5" s="88" t="n">
        <x:v>0.000001</x:v>
      </x:c>
      <x:c r="F5" s="20" t="str">
        <x:f>IF(ABS(D5)&lt;=E5,"OK","FAIL")</x:f>
        <x:v>OK</x:v>
      </x:c>
      <x:c r="G5" s="52" t="str">
        <x:v>All route prices should equal Summary B5.</x:v>
      </x:c>
    </x:row>
    <x:row r="6" ht="15" hidden="0" customHeight="1">
      <x:c r="A6" s="21" t="str">
        <x:v>Scenario base traffic ties to funnel</x:v>
      </x:c>
      <x:c r="B6" s="89" t="n">
        <x:f>ABS('Scenario Model'!D5-'Traffic Funnel'!F5)+ABS('Scenario Model'!D6-'Traffic Funnel'!F6)+ABS('Scenario Model'!D7-'Traffic Funnel'!F7)+ABS('Scenario Model'!D8-'Traffic Funnel'!F8)+ABS('Scenario Model'!D9-'Traffic Funnel'!F9)+ABS('Scenario Model'!D10-'Traffic Funnel'!F10)</x:f>
        <x:v>0</x:v>
      </x:c>
      <x:c r="C6" s="89" t="n">
        <x:v>0</x:v>
      </x:c>
      <x:c r="D6" s="89" t="n">
        <x:f>B6-C6</x:f>
        <x:v>0</x:v>
      </x:c>
      <x:c r="E6" s="89" t="n">
        <x:v>0.000001</x:v>
      </x:c>
      <x:c r="F6" s="21" t="str">
        <x:f>IF(ABS(D6)&lt;=E6,"OK","FAIL")</x:f>
        <x:v>OK</x:v>
      </x:c>
      <x:c r="G6" s="44" t="str">
        <x:v>No second hardcoded base traffic set.</x:v>
      </x:c>
    </x:row>
    <x:row r="7" ht="15" hidden="0" customHeight="1">
      <x:c r="A7" s="21" t="str">
        <x:v>Annual traffic equals active traffic x active days</x:v>
      </x:c>
      <x:c r="B7" s="89" t="n">
        <x:f>ABS('Scenario Model'!E5-'Scenario Model'!D5*'Scenario Model'!C5)+ABS('Scenario Model'!E6-'Scenario Model'!D6*'Scenario Model'!C6)+ABS('Scenario Model'!E7-'Scenario Model'!D7*'Scenario Model'!C7)+ABS('Scenario Model'!E8-'Scenario Model'!D8*'Scenario Model'!C8)+ABS('Scenario Model'!E9-'Scenario Model'!D9*'Scenario Model'!C9)+ABS('Scenario Model'!E10-'Scenario Model'!D10*'Scenario Model'!C10)</x:f>
        <x:v>0</x:v>
      </x:c>
      <x:c r="C7" s="89" t="n">
        <x:v>0</x:v>
      </x:c>
      <x:c r="D7" s="89" t="n">
        <x:f>B7-C7</x:f>
        <x:v>0</x:v>
      </x:c>
      <x:c r="E7" s="89" t="n">
        <x:v>0.000001</x:v>
      </x:c>
      <x:c r="F7" s="21" t="str">
        <x:f>IF(ABS(D7)&lt;=E7,"OK","FAIL")</x:f>
        <x:v>OK</x:v>
      </x:c>
      <x:c r="G7" s="44" t="str">
        <x:v>Separates stadium events from airport calendar days.</x:v>
      </x:c>
    </x:row>
    <x:row r="8" ht="15" hidden="0" customHeight="1">
      <x:c r="A8" s="21" t="str">
        <x:v>Gross revenue equals annual GB x price</x:v>
      </x:c>
      <x:c r="B8" s="89" t="n">
        <x:f>ABS('Scenario Model'!F5-'Scenario Model'!E5*'Scenario Model'!X5)+ABS('Scenario Model'!F6-'Scenario Model'!E6*'Scenario Model'!X6)+ABS('Scenario Model'!F7-'Scenario Model'!E7*'Scenario Model'!X7)+ABS('Scenario Model'!F8-'Scenario Model'!E8*'Scenario Model'!X8)+ABS('Scenario Model'!F9-'Scenario Model'!E9*'Scenario Model'!X9)+ABS('Scenario Model'!F10-'Scenario Model'!E10*'Scenario Model'!X10)</x:f>
        <x:v>0</x:v>
      </x:c>
      <x:c r="C8" s="89" t="n">
        <x:v>0</x:v>
      </x:c>
      <x:c r="D8" s="89" t="n">
        <x:f>B8-C8</x:f>
        <x:v>0</x:v>
      </x:c>
      <x:c r="E8" s="89" t="n">
        <x:v>0.01</x:v>
      </x:c>
      <x:c r="F8" s="21" t="str">
        <x:f>IF(ABS(D8)&lt;=E8,"OK","FAIL")</x:f>
        <x:v>OK</x:v>
      </x:c>
      <x:c r="G8" s="44" t="str">
        <x:v>Direct-seller gross revenue check.</x:v>
      </x:c>
    </x:row>
    <x:row r="9" ht="15" hidden="0" customHeight="1">
      <x:c r="A9" s="21" t="str">
        <x:v>Total cost equals components</x:v>
      </x:c>
      <x:c r="B9" s="89" t="n">
        <x:f>ABS('Scenario Model'!L5-('Scenario Model'!G5+'Scenario Model'!H5+'Scenario Model'!I5+'Scenario Model'!J5+'Scenario Model'!K5))+ABS('Scenario Model'!L6-('Scenario Model'!G6+'Scenario Model'!H6+'Scenario Model'!I6+'Scenario Model'!J6+'Scenario Model'!K6))+ABS('Scenario Model'!L7-('Scenario Model'!G7+'Scenario Model'!H7+'Scenario Model'!I7+'Scenario Model'!J7+'Scenario Model'!K7))+ABS('Scenario Model'!L8-('Scenario Model'!G8+'Scenario Model'!H8+'Scenario Model'!I8+'Scenario Model'!J8+'Scenario Model'!K8))+ABS('Scenario Model'!L9-('Scenario Model'!G9+'Scenario Model'!H9+'Scenario Model'!I9+'Scenario Model'!J9+'Scenario Model'!K9))+ABS('Scenario Model'!L10-('Scenario Model'!G10+'Scenario Model'!H10+'Scenario Model'!I10+'Scenario Model'!J10+'Scenario Model'!K10))</x:f>
        <x:v>0</x:v>
      </x:c>
      <x:c r="C9" s="89" t="n">
        <x:v>0</x:v>
      </x:c>
      <x:c r="D9" s="89" t="n">
        <x:f>B9-C9</x:f>
        <x:v>0</x:v>
      </x:c>
      <x:c r="E9" s="89" t="n">
        <x:v>0.01</x:v>
      </x:c>
      <x:c r="F9" s="21" t="str">
        <x:f>IF(ABS(D9)&lt;=E9,"OK","FAIL")</x:f>
        <x:v>OK</x:v>
      </x:c>
      <x:c r="G9" s="44" t="str">
        <x:v>Capital recovery, site cost, platform, venue, and variable ops.</x:v>
      </x:c>
    </x:row>
    <x:row r="10" ht="15" hidden="0" customHeight="1">
      <x:c r="A10" s="21" t="str">
        <x:v>Operating margin formula ties</x:v>
      </x:c>
      <x:c r="B10" s="89" t="n">
        <x:f>ABS('Scenario Model'!N5-('Scenario Model'!F5-'Scenario Model'!L5)/'Scenario Model'!F5)+ABS('Scenario Model'!N6-('Scenario Model'!F6-'Scenario Model'!L6)/'Scenario Model'!F6)+ABS('Scenario Model'!N7-('Scenario Model'!F7-'Scenario Model'!L7)/'Scenario Model'!F7)+ABS('Scenario Model'!N8-('Scenario Model'!F8-'Scenario Model'!L8)/'Scenario Model'!F8)+ABS('Scenario Model'!N9-('Scenario Model'!F9-'Scenario Model'!L9)/'Scenario Model'!F9)+ABS('Scenario Model'!N10-('Scenario Model'!F10-'Scenario Model'!L10)/'Scenario Model'!F10)</x:f>
        <x:v>0</x:v>
      </x:c>
      <x:c r="C10" s="89" t="n">
        <x:v>0</x:v>
      </x:c>
      <x:c r="D10" s="89" t="n">
        <x:f>B10-C10</x:f>
        <x:v>0</x:v>
      </x:c>
      <x:c r="E10" s="89" t="n">
        <x:v>0.000001</x:v>
      </x:c>
      <x:c r="F10" s="21" t="str">
        <x:f>IF(ABS(D10)&lt;=E10,"OK","FAIL")</x:f>
        <x:v>OK</x:v>
      </x:c>
      <x:c r="G10" s="44" t="str">
        <x:v>Margin equals revenue less cost divided by revenue.</x:v>
      </x:c>
    </x:row>
    <x:row r="11" ht="15" hidden="0" customHeight="1">
      <x:c r="A11" s="21" t="str">
        <x:v>All base traffic values are positive</x:v>
      </x:c>
      <x:c r="B11" s="89" t="n">
        <x:f>MIN('Scenario Model'!D5:D10)</x:f>
        <x:v>20</x:v>
      </x:c>
      <x:c r="C11" s="89" t="n">
        <x:v>0</x:v>
      </x:c>
      <x:c r="D11" s="89" t="n">
        <x:f>B11-C11</x:f>
        <x:v>20</x:v>
      </x:c>
      <x:c r="E11" s="89" t="n">
        <x:v>0</x:v>
      </x:c>
      <x:c r="F11" s="21" t="str">
        <x:f>IF(B11&gt;C11,"OK","FAIL")</x:f>
        <x:v>OK</x:v>
      </x:c>
      <x:c r="G11" s="44" t="str">
        <x:v>Minimum base paid traffic must exceed zero.</x:v>
      </x:c>
    </x:row>
    <x:row r="12" ht="15" hidden="0" customHeight="1">
      <x:c r="A12" s="21" t="str">
        <x:v>Per-GB contribution after share is positive</x:v>
      </x:c>
      <x:c r="B12" s="89" t="n">
        <x:f>MIN('Scenario Model'!X5*(1-'Scenario Model'!Z5)-'Scenario Model'!Y5,'Scenario Model'!X6*(1-'Scenario Model'!Z6)-'Scenario Model'!Y6,'Scenario Model'!X7*(1-'Scenario Model'!Z7)-'Scenario Model'!Y7,'Scenario Model'!X8*(1-'Scenario Model'!Z8)-'Scenario Model'!Y8,'Scenario Model'!X9*(1-'Scenario Model'!Z9)-'Scenario Model'!Y9,'Scenario Model'!X10*(1-'Scenario Model'!Z10)-'Scenario Model'!Y10)</x:f>
        <x:v>0.045</x:v>
      </x:c>
      <x:c r="C12" s="89" t="n">
        <x:v>0</x:v>
      </x:c>
      <x:c r="D12" s="89" t="n">
        <x:f>B12-C12</x:f>
        <x:v>0.045</x:v>
      </x:c>
      <x:c r="E12" s="89" t="n">
        <x:v>0</x:v>
      </x:c>
      <x:c r="F12" s="21" t="str">
        <x:f>IF(B12&gt;C12,"OK","FAIL")</x:f>
        <x:v>OK</x:v>
      </x:c>
      <x:c r="G12" s="44" t="str">
        <x:v>Required for finite high-volume break-even.</x:v>
      </x:c>
    </x:row>
    <x:row r="13" ht="15" hidden="0" customHeight="1">
      <x:c r="A13" s="21" t="str">
        <x:v>Numeric assumptions complete</x:v>
      </x:c>
      <x:c r="B13" s="89" t="n">
        <x:f>COUNTBLANK('Assumptions'!C5:K10)+COUNTBLANK('Portfolio'!B5:C10)+COUNTBLANK('Traffic Funnel'!B5:E10)</x:f>
        <x:v>0</x:v>
      </x:c>
      <x:c r="C13" s="89" t="n">
        <x:v>0</x:v>
      </x:c>
      <x:c r="D13" s="89" t="n">
        <x:f>B13-C13</x:f>
        <x:v>0</x:v>
      </x:c>
      <x:c r="E13" s="89" t="n">
        <x:v>0</x:v>
      </x:c>
      <x:c r="F13" s="21" t="str">
        <x:f>IF(B13=C13,"OK","FAIL")</x:f>
        <x:v>OK</x:v>
      </x:c>
      <x:c r="G13" s="44" t="str">
        <x:v>No blank numeric inputs in assumption tables.</x:v>
      </x:c>
    </x:row>
    <x:row r="14" ht="15" hidden="0" customHeight="1">
      <x:c r="A14" s="21" t="str">
        <x:v>Source IDs complete</x:v>
      </x:c>
      <x:c r="B14" s="89" t="n">
        <x:f>COUNTBLANK('Assumptions'!O5:P10)+COUNTBLANK('Traffic Funnel'!J5:J10)</x:f>
        <x:v>0</x:v>
      </x:c>
      <x:c r="C14" s="89" t="n">
        <x:v>0</x:v>
      </x:c>
      <x:c r="D14" s="89" t="n">
        <x:f>B14-C14</x:f>
        <x:v>0</x:v>
      </x:c>
      <x:c r="E14" s="89" t="n">
        <x:v>0</x:v>
      </x:c>
      <x:c r="F14" s="21" t="str">
        <x:f>IF(B14=C14,"OK","FAIL")</x:f>
        <x:v>OK</x:v>
      </x:c>
      <x:c r="G14" s="44" t="str">
        <x:v>Every route has cost and traffic source IDs.</x:v>
      </x:c>
    </x:row>
    <x:row r="15" ht="15" hidden="0" customHeight="1">
      <x:c r="A15" s="21" t="str">
        <x:v>Scenario payback ties to Returns</x:v>
      </x:c>
      <x:c r="B15" s="89" t="n">
        <x:f>IF(OR('Scenario Model'!P5="N/M",'Returns'!M5="N/M"),IF('Scenario Model'!P5='Returns'!M5,0,1),ABS('Scenario Model'!P5-'Returns'!M5))+IF(OR('Scenario Model'!P6="N/M",'Returns'!M6="N/M"),IF('Scenario Model'!P6='Returns'!M6,0,1),ABS('Scenario Model'!P6-'Returns'!M6))+IF(OR('Scenario Model'!P7="N/M",'Returns'!M7="N/M"),IF('Scenario Model'!P7='Returns'!M7,0,1),ABS('Scenario Model'!P7-'Returns'!M7))+IF(OR('Scenario Model'!P8="N/M",'Returns'!M8="N/M"),IF('Scenario Model'!P8='Returns'!M8,0,1),ABS('Scenario Model'!P8-'Returns'!M8))+IF(OR('Scenario Model'!P9="N/M",'Returns'!M9="N/M"),IF('Scenario Model'!P9='Returns'!M9,0,1),ABS('Scenario Model'!P9-'Returns'!M9))+IF(OR('Scenario Model'!P10="N/M",'Returns'!M10="N/M"),IF('Scenario Model'!P10='Returns'!M10,0,1),ABS('Scenario Model'!P10-'Returns'!M10))</x:f>
        <x:v>0</x:v>
      </x:c>
      <x:c r="C15" s="89" t="n">
        <x:v>0</x:v>
      </x:c>
      <x:c r="D15" s="89" t="n">
        <x:f>B15-C15</x:f>
        <x:v>0</x:v>
      </x:c>
      <x:c r="E15" s="89" t="n">
        <x:v>0.000001</x:v>
      </x:c>
      <x:c r="F15" s="21" t="str">
        <x:f>IF(B15=C15,"OK","FAIL")</x:f>
        <x:v>OK</x:v>
      </x:c>
      <x:c r="G15" s="44" t="str">
        <x:v>Payback output should be identical across sheets.</x:v>
      </x:c>
    </x:row>
    <x:row r="16" ht="15" hidden="0" customHeight="1">
      <x:c r="A16" s="21" t="str">
        <x:v>Scenario formula-status flags</x:v>
      </x:c>
      <x:c r="B16" s="89" t="n">
        <x:f>COUNTIF('Scenario Model'!AG5:AG10,"&lt;&gt;OK")</x:f>
        <x:v>0</x:v>
      </x:c>
      <x:c r="C16" s="89" t="n">
        <x:v>0</x:v>
      </x:c>
      <x:c r="D16" s="89" t="n">
        <x:f>B16-C16</x:f>
        <x:v>0</x:v>
      </x:c>
      <x:c r="E16" s="89" t="n">
        <x:v>0</x:v>
      </x:c>
      <x:c r="F16" s="21" t="str">
        <x:f>IF(B16=C16,"OK","FAIL")</x:f>
        <x:v>OK</x:v>
      </x:c>
      <x:c r="G16" s="44" t="str">
        <x:v>All route formula guards should report OK.</x:v>
      </x:c>
    </x:row>
    <x:row r="17" ht="15" hidden="0" customHeight="1">
      <x:c r="A17" s="85" t="str">
        <x:v>MODEL STATUS</x:v>
      </x:c>
      <x:c r="B17" s="90"/>
      <x:c r="C17" s="90"/>
      <x:c r="D17" s="90"/>
      <x:c r="E17" s="90"/>
      <x:c r="F17" s="86" t="str">
        <x:f>IF(COUNTIF(F5:F16,"OK")=12,"OK","FAIL")</x:f>
        <x:v>OK</x:v>
      </x:c>
      <x:c r="G17" s="91" t="str">
        <x:v>All checks must be OK before publication.</x:v>
      </x:c>
    </x:row>
  </x:sheetData>
  <x:mergeCells>
    <x:mergeCell ref="A1:G1"/>
    <x:mergeCell ref="A2:G2"/>
  </x:mergeCells>
  <x:conditionalFormatting sqref="F5:F17">
    <x:cfRule type="containsText" dxfId="8" priority="1" operator="containsText" text="OK"/>
    <x:cfRule type="containsText" dxfId="9" priority="2" operator="containsText" text="FAIL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46" hidden="0" customWidth="1"/>
    <x:col min="3" max="3" width="14" hidden="0" customWidth="1"/>
    <x:col min="4" max="4" width="16" hidden="0" customWidth="1"/>
    <x:col min="5" max="5" width="10" hidden="0" customWidth="1"/>
    <x:col min="6" max="6" width="14" hidden="0" customWidth="1"/>
    <x:col min="7" max="7" width="14" hidden="0" customWidth="1"/>
    <x:col min="8" max="8" width="12" hidden="0" customWidth="1"/>
    <x:col min="9" max="9" width="14" hidden="0" customWidth="1"/>
    <x:col min="10" max="10" width="16" hidden="0" customWidth="1"/>
    <x:col min="11" max="11" width="11" hidden="0" customWidth="1"/>
    <x:col min="12" max="12" width="12" hidden="0" customWidth="1"/>
    <x:col min="13" max="13" width="11" hidden="0" customWidth="1"/>
    <x:col min="14" max="14" width="16" hidden="0" customWidth="1"/>
    <x:col min="15" max="15" width="12" hidden="0" customWidth="1"/>
    <x:col min="16" max="16" width="12" hidden="0" customWidth="1"/>
    <x:col min="17" max="17" width="43" hidden="0" customWidth="1"/>
    <x:col min="18" max="18" width="48" hidden="0" customWidth="1"/>
  </x:cols>
  <x:sheetData>
    <x:row r="1" ht="19.200000762939453" hidden="0" customHeight="1">
      <x:c r="A1" s="3" t="str">
        <x:v>Direct-Seller Model Assumptions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15" hidden="0" customHeight="1">
      <x:c r="A2" s="7" t="str">
        <x:v>Blue cells are analyst inputs; green cells link to live controls or portfolio allocations. Cost inputs are scenarios unless a source ID says otherwise.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3"/>
    <x:row r="4" ht="24" hidden="0" customHeight="1">
      <x:c r="A4" s="15" t="str">
        <x:v>Route</x:v>
      </x:c>
      <x:c r="B4" s="31" t="str">
        <x:v>Network scope</x:v>
      </x:c>
      <x:c r="C4" s="31" t="str">
        <x:v>Upfront capex / site</x:v>
      </x:c>
      <x:c r="D4" s="31" t="str">
        <x:v>Site acquisition / integration</x:v>
      </x:c>
      <x:c r="E4" s="31" t="str">
        <x:v>Recovery years</x:v>
      </x:c>
      <x:c r="F4" s="31" t="str">
        <x:v>Fixed opex / site / yr</x:v>
      </x:c>
      <x:c r="G4" s="31" t="str">
        <x:v>Backhaul / site / yr</x:v>
      </x:c>
      <x:c r="H4" s="31" t="str">
        <x:v>Variable ops / GB</x:v>
      </x:c>
      <x:c r="I4" s="31" t="str">
        <x:v>Fixed venue fee / yr</x:v>
      </x:c>
      <x:c r="J4" s="31" t="str">
        <x:v>Minimum annual guarantee</x:v>
      </x:c>
      <x:c r="K4" s="31" t="str">
        <x:v>Revenue share %</x:v>
      </x:c>
      <x:c r="L4" s="31" t="str">
        <x:v>Carrier price / GB</x:v>
      </x:c>
      <x:c r="M4" s="31" t="str">
        <x:v>Active days / yr</x:v>
      </x:c>
      <x:c r="N4" s="31" t="str">
        <x:v>Allocated platform overhead / site</x:v>
      </x:c>
      <x:c r="O4" s="31" t="str">
        <x:v>Cost source ID</x:v>
      </x:c>
      <x:c r="P4" s="31" t="str">
        <x:v>Traffic source ID</x:v>
      </x:c>
      <x:c r="Q4" s="31" t="str">
        <x:v>Evidence confidence</x:v>
      </x:c>
      <x:c r="R4" s="16" t="str">
        <x:v>Business interpretation</x:v>
      </x:c>
    </x:row>
    <x:row r="5" ht="42" hidden="0" customHeight="1">
      <x:c r="A5" s="20" t="str">
        <x:v>Existing controlled business Wi-Fi</x:v>
      </x:c>
      <x:c r="B5" s="52" t="str">
        <x:v>Brownfield: compatible managed Wi-Fi already installed; remote configuration and carrier integration.</x:v>
      </x:c>
      <x:c r="C5" s="46" t="n">
        <x:v>150</x:v>
      </x:c>
      <x:c r="D5" s="46" t="n">
        <x:v>0</x:v>
      </x:c>
      <x:c r="E5" s="48" t="n">
        <x:v>3</x:v>
      </x:c>
      <x:c r="F5" s="46" t="n">
        <x:v>120</x:v>
      </x:c>
      <x:c r="G5" s="46" t="n">
        <x:v>0</x:v>
      </x:c>
      <x:c r="H5" s="24" t="n">
        <x:v>0.005</x:v>
      </x:c>
      <x:c r="I5" s="46" t="n">
        <x:v>0</x:v>
      </x:c>
      <x:c r="J5" s="46" t="n">
        <x:v>0</x:v>
      </x:c>
      <x:c r="K5" s="51" t="n">
        <x:v>0.1</x:v>
      </x:c>
      <x:c r="L5" s="37" t="n">
        <x:f>'Summary'!$B$5</x:f>
        <x:v>0.1</x:v>
      </x:c>
      <x:c r="M5" s="33" t="n">
        <x:f>'Summary'!$B$9</x:f>
        <x:v>365</x:v>
      </x:c>
      <x:c r="N5" s="35" t="n">
        <x:f>'Portfolio'!D5</x:f>
        <x:v>50</x:v>
      </x:c>
      <x:c r="O5" s="20" t="str">
        <x:v>S13</x:v>
      </x:c>
      <x:c r="P5" s="20" t="str">
        <x:v>S17</x:v>
      </x:c>
      <x:c r="Q5" s="52" t="str">
        <x:v>LOW/MED: brownfield structure is credible; per-site costs remain analyst scenarios.</x:v>
      </x:c>
      <x:c r="R5" s="52" t="str">
        <x:v>Works when activation is mostly configuration and portfolio overhead is spread across many controlled sites.</x:v>
      </x:c>
    </x:row>
    <x:row r="6" ht="42" hidden="0" customHeight="1">
      <x:c r="A6" s="21" t="str">
        <x:v>New small-business / public site</x:v>
      </x:c>
      <x:c r="B6" s="44" t="str">
        <x:v>Greenfield or substantial retrofit: direct site sale, installation, onboarding, and recurring support.</x:v>
      </x:c>
      <x:c r="C6" s="47" t="n">
        <x:v>1500</x:v>
      </x:c>
      <x:c r="D6" s="47" t="n">
        <x:v>1500</x:v>
      </x:c>
      <x:c r="E6" s="49" t="n">
        <x:v>3</x:v>
      </x:c>
      <x:c r="F6" s="47" t="n">
        <x:v>300</x:v>
      </x:c>
      <x:c r="G6" s="47" t="n">
        <x:v>300</x:v>
      </x:c>
      <x:c r="H6" s="50" t="n">
        <x:v>0.01</x:v>
      </x:c>
      <x:c r="I6" s="47" t="n">
        <x:v>0</x:v>
      </x:c>
      <x:c r="J6" s="47" t="n">
        <x:v>0</x:v>
      </x:c>
      <x:c r="K6" s="25" t="n">
        <x:v>0.2</x:v>
      </x:c>
      <x:c r="L6" s="38" t="n">
        <x:f>'Summary'!$B$5</x:f>
        <x:v>0.1</x:v>
      </x:c>
      <x:c r="M6" s="34" t="n">
        <x:f>'Summary'!$B$9</x:f>
        <x:v>365</x:v>
      </x:c>
      <x:c r="N6" s="36" t="n">
        <x:f>'Portfolio'!D6</x:f>
        <x:v>500</x:v>
      </x:c>
      <x:c r="O6" s="21" t="str">
        <x:v>S13</x:v>
      </x:c>
      <x:c r="P6" s="21" t="str">
        <x:v>S17</x:v>
      </x:c>
      <x:c r="Q6" s="44" t="str">
        <x:v>LOW: acquisition, support, and paid traffic are not publicly disclosed as comparable averages.</x:v>
      </x:c>
      <x:c r="R6" s="44" t="str">
        <x:v>One-by-one acquisition fails at ordinary traffic; a portfolio or channel must remove most sales and activation cost.</x:v>
      </x:c>
    </x:row>
    <x:row r="7" ht="42" hidden="0" customHeight="1">
      <x:c r="A7" s="21" t="str">
        <x:v>Dense venue - managed-network overlay</x:v>
      </x:c>
      <x:c r="B7" s="44" t="str">
        <x:v>Brownfield overlay: existing managed network and head-end; ten installed/licensed AP-equivalent upgrades plus integration.</x:v>
      </x:c>
      <x:c r="C7" s="47" t="n">
        <x:v>35000</x:v>
      </x:c>
      <x:c r="D7" s="47" t="n">
        <x:v>25000</x:v>
      </x:c>
      <x:c r="E7" s="49" t="n">
        <x:v>3</x:v>
      </x:c>
      <x:c r="F7" s="47" t="n">
        <x:v>5000</x:v>
      </x:c>
      <x:c r="G7" s="47" t="n">
        <x:v>10000</x:v>
      </x:c>
      <x:c r="H7" s="50" t="n">
        <x:v>0.01</x:v>
      </x:c>
      <x:c r="I7" s="47" t="n">
        <x:v>0</x:v>
      </x:c>
      <x:c r="J7" s="47" t="n">
        <x:v>0</x:v>
      </x:c>
      <x:c r="K7" s="25" t="n">
        <x:v>0.3</x:v>
      </x:c>
      <x:c r="L7" s="38" t="n">
        <x:f>'Summary'!$B$5</x:f>
        <x:v>0.1</x:v>
      </x:c>
      <x:c r="M7" s="34" t="n">
        <x:f>'Summary'!$B$9</x:f>
        <x:v>365</x:v>
      </x:c>
      <x:c r="N7" s="36" t="n">
        <x:f>'Portfolio'!D7</x:f>
        <x:v>5000</x:v>
      </x:c>
      <x:c r="O7" s="21" t="str">
        <x:v>S6/S15</x:v>
      </x:c>
      <x:c r="P7" s="21" t="str">
        <x:v>S18</x:v>
      </x:c>
      <x:c r="Q7" s="44" t="str">
        <x:v>LOW/MED: public AP benchmark anchors scope; acquisition, support, backhaul, and share remain scenarios.</x:v>
      </x:c>
      <x:c r="R7" s="44" t="str">
        <x:v>Can cover modeled cost at dense daily traffic, but the base case does not meet the 20% margin hurdle.</x:v>
      </x:c>
    </x:row>
    <x:row r="8" ht="42" hidden="0" customHeight="1">
      <x:c r="A8" s="21" t="str">
        <x:v>Dense venue - greenfield build</x:v>
      </x:c>
      <x:c r="B8" s="44" t="str">
        <x:v>Greenfield: fifty installed/licensed AP-equivalent deployment with new design, cabling, integration, and support.</x:v>
      </x:c>
      <x:c r="C8" s="47" t="n">
        <x:v>175000</x:v>
      </x:c>
      <x:c r="D8" s="47" t="n">
        <x:v>50000</x:v>
      </x:c>
      <x:c r="E8" s="49" t="n">
        <x:v>5</x:v>
      </x:c>
      <x:c r="F8" s="47" t="n">
        <x:v>25000</x:v>
      </x:c>
      <x:c r="G8" s="47" t="n">
        <x:v>25000</x:v>
      </x:c>
      <x:c r="H8" s="50" t="n">
        <x:v>0.015</x:v>
      </x:c>
      <x:c r="I8" s="47" t="n">
        <x:v>0</x:v>
      </x:c>
      <x:c r="J8" s="47" t="n">
        <x:v>0</x:v>
      </x:c>
      <x:c r="K8" s="25" t="n">
        <x:v>0.3</x:v>
      </x:c>
      <x:c r="L8" s="38" t="n">
        <x:f>'Summary'!$B$5</x:f>
        <x:v>0.1</x:v>
      </x:c>
      <x:c r="M8" s="34" t="n">
        <x:f>'Summary'!$B$9</x:f>
        <x:v>365</x:v>
      </x:c>
      <x:c r="N8" s="36" t="n">
        <x:f>'Portfolio'!D8</x:f>
        <x:v>10000</x:v>
      </x:c>
      <x:c r="O8" s="21" t="str">
        <x:v>S6/S15</x:v>
      </x:c>
      <x:c r="P8" s="21" t="str">
        <x:v>S18</x:v>
      </x:c>
      <x:c r="Q8" s="44" t="str">
        <x:v>LOW: AP count and cost stack are explicit analyst scenarios, not a campus-wide industry average.</x:v>
      </x:c>
      <x:c r="R8" s="44" t="str">
        <x:v>A 2 TB/day venue does not fund a greenfield institutional build under these assumptions.</x:v>
      </x:c>
    </x:row>
    <x:row r="9" ht="42" hidden="0" customHeight="1">
      <x:c r="A9" s="21" t="str">
        <x:v>Premium airport - MAG floor</x:v>
      </x:c>
      <x:c r="B9" s="44" t="str">
        <x:v>Daily airport case: premium procurement, five-year capital recovery, dedicated support, and a MAG-or-share venue contract.</x:v>
      </x:c>
      <x:c r="C9" s="47" t="n">
        <x:v>500000</x:v>
      </x:c>
      <x:c r="D9" s="47" t="n">
        <x:v>150000</x:v>
      </x:c>
      <x:c r="E9" s="49" t="n">
        <x:v>5</x:v>
      </x:c>
      <x:c r="F9" s="47" t="n">
        <x:v>75000</x:v>
      </x:c>
      <x:c r="G9" s="47" t="n">
        <x:v>100000</x:v>
      </x:c>
      <x:c r="H9" s="50" t="n">
        <x:v>0.015</x:v>
      </x:c>
      <x:c r="I9" s="47" t="n">
        <x:v>0</x:v>
      </x:c>
      <x:c r="J9" s="47" t="n">
        <x:v>500000</x:v>
      </x:c>
      <x:c r="K9" s="25" t="n">
        <x:v>0.4</x:v>
      </x:c>
      <x:c r="L9" s="38" t="n">
        <x:f>'Summary'!$B$5</x:f>
        <x:v>0.1</x:v>
      </x:c>
      <x:c r="M9" s="34" t="n">
        <x:f>'Summary'!$B$9</x:f>
        <x:v>365</x:v>
      </x:c>
      <x:c r="N9" s="36" t="n">
        <x:f>'Portfolio'!D9</x:f>
        <x:v>100000</x:v>
      </x:c>
      <x:c r="O9" s="21" t="str">
        <x:v>S3/S4/S16</x:v>
      </x:c>
      <x:c r="P9" s="21" t="str">
        <x:v>S10/S19</x:v>
      </x:c>
      <x:c r="Q9" s="44" t="str">
        <x:v>LOW exact cost, HIGH structural risk: public contracts support MAG/share mechanics, not this point estimate.</x:v>
      </x:c>
      <x:c r="R9" s="44" t="str">
        <x:v>Atlanta-like traffic remains below the 20% return hurdle when a $500k MAG and allocated platform costs apply.</x:v>
      </x:c>
    </x:row>
    <x:row r="10" ht="42" hidden="0" customHeight="1">
      <x:c r="A10" s="21" t="str">
        <x:v>Stadium / arena - event calendar</x:v>
      </x:c>
      <x:c r="B10" s="44" t="str">
        <x:v>Event-driven premium case: thirty monetizable event days, event traffic, annual rights/support, and MAG-or-share terms.</x:v>
      </x:c>
      <x:c r="C10" s="47" t="n">
        <x:v>500000</x:v>
      </x:c>
      <x:c r="D10" s="47" t="n">
        <x:v>150000</x:v>
      </x:c>
      <x:c r="E10" s="49" t="n">
        <x:v>5</x:v>
      </x:c>
      <x:c r="F10" s="47" t="n">
        <x:v>75000</x:v>
      </x:c>
      <x:c r="G10" s="47" t="n">
        <x:v>100000</x:v>
      </x:c>
      <x:c r="H10" s="50" t="n">
        <x:v>0.015</x:v>
      </x:c>
      <x:c r="I10" s="47" t="n">
        <x:v>0</x:v>
      </x:c>
      <x:c r="J10" s="47" t="n">
        <x:v>500000</x:v>
      </x:c>
      <x:c r="K10" s="25" t="n">
        <x:v>0.4</x:v>
      </x:c>
      <x:c r="L10" s="38" t="n">
        <x:f>'Summary'!$B$5</x:f>
        <x:v>0.1</x:v>
      </x:c>
      <x:c r="M10" s="34" t="n">
        <x:f>30</x:f>
        <x:v>30</x:v>
      </x:c>
      <x:c r="N10" s="36" t="n">
        <x:f>'Portfolio'!D10</x:f>
        <x:v>100000</x:v>
      </x:c>
      <x:c r="O10" s="21" t="str">
        <x:v>S3/S4/S16</x:v>
      </x:c>
      <x:c r="P10" s="21" t="str">
        <x:v>S11/S20</x:v>
      </x:c>
      <x:c r="Q10" s="44" t="str">
        <x:v>LOW exact cost and event count, HIGH unit distinction: event traffic cannot be annualized over 365 days.</x:v>
      </x:c>
      <x:c r="R10" s="44" t="str">
        <x:v>Event-day traffic cannot absorb an annual premium-venue cost stack without far more events, traffic, or lower rights burden.</x:v>
      </x:c>
    </x:row>
  </x:sheetData>
  <x:mergeCells>
    <x:mergeCell ref="A1:R1"/>
    <x:mergeCell ref="A2:R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17" hidden="0" customWidth="1"/>
    <x:col min="4" max="4" width="19" hidden="0" customWidth="1"/>
    <x:col min="5" max="5" width="15" hidden="0" customWidth="1"/>
    <x:col min="6" max="6" width="52" hidden="0" customWidth="1"/>
  </x:cols>
  <x:sheetData>
    <x:row r="1" ht="19.200000762939453" hidden="0" customHeight="1">
      <x:c r="A1" s="3" t="str">
        <x:v>Portfolio-Level Carrier And Platform Cost</x:v>
      </x:c>
      <x:c r="B1" s="3"/>
      <x:c r="C1" s="3"/>
      <x:c r="D1" s="3"/>
      <x:c r="E1" s="3"/>
      <x:c r="F1" s="3"/>
    </x:row>
    <x:row r="2" ht="15" hidden="0" customHeight="1">
      <x:c r="A2" s="7" t="str">
        <x:v>Provider-level carrier integration, authentication, metering, billing, settlement, and central operations are allocated across activated sites. These are explicit low-confidence scenarios.</x:v>
      </x:c>
      <x:c r="B2" s="7"/>
      <x:c r="C2" s="7"/>
      <x:c r="D2" s="7"/>
      <x:c r="E2" s="7"/>
      <x:c r="F2" s="7"/>
    </x:row>
    <x:row r="3"/>
    <x:row r="4" ht="24" hidden="0" customHeight="1">
      <x:c r="A4" s="15" t="str">
        <x:v>Route</x:v>
      </x:c>
      <x:c r="B4" s="31" t="str">
        <x:v>Annual carrier/platform cost</x:v>
      </x:c>
      <x:c r="C4" s="31" t="str">
        <x:v>Activated sites in portfolio</x:v>
      </x:c>
      <x:c r="D4" s="31" t="str">
        <x:v>Allocated overhead / site / yr</x:v>
      </x:c>
      <x:c r="E4" s="31" t="str">
        <x:v>Source / confidence</x:v>
      </x:c>
      <x:c r="F4" s="16" t="str">
        <x:v>Interpretation</x:v>
      </x:c>
    </x:row>
    <x:row r="5" ht="24" hidden="0" customHeight="1">
      <x:c r="A5" s="20" t="str">
        <x:v>Existing controlled business Wi-Fi</x:v>
      </x:c>
      <x:c r="B5" s="46" t="n">
        <x:v>500000</x:v>
      </x:c>
      <x:c r="C5" s="53" t="n">
        <x:v>10000</x:v>
      </x:c>
      <x:c r="D5" s="54" t="n">
        <x:f>IF(C5&gt;0,B5/C5,0)</x:f>
        <x:v>50</x:v>
      </x:c>
      <x:c r="E5" s="52" t="str">
        <x:v>S14 - LOW</x:v>
      </x:c>
      <x:c r="F5" s="52" t="str">
        <x:v>Large controlled portfolio spreads fixed carrier-facing costs across many sites.</x:v>
      </x:c>
    </x:row>
    <x:row r="6" ht="15" hidden="0" customHeight="1">
      <x:c r="A6" s="21" t="str">
        <x:v>New small-business / public site</x:v>
      </x:c>
      <x:c r="B6" s="47" t="n">
        <x:v>500000</x:v>
      </x:c>
      <x:c r="C6" s="26" t="n">
        <x:v>1000</x:v>
      </x:c>
      <x:c r="D6" s="55" t="n">
        <x:f>IF(C6&gt;0,B6/C6,0)</x:f>
        <x:v>500</x:v>
      </x:c>
      <x:c r="E6" s="44" t="str">
        <x:v>S14 - LOW</x:v>
      </x:c>
      <x:c r="F6" s="44" t="str">
        <x:v>Fragmented SMB aggregation carries more central cost per activated site.</x:v>
      </x:c>
    </x:row>
    <x:row r="7" ht="15" hidden="0" customHeight="1">
      <x:c r="A7" s="21" t="str">
        <x:v>Dense venue - managed-network overlay</x:v>
      </x:c>
      <x:c r="B7" s="47" t="n">
        <x:v>500000</x:v>
      </x:c>
      <x:c r="C7" s="26" t="n">
        <x:v>100</x:v>
      </x:c>
      <x:c r="D7" s="55" t="n">
        <x:f>IF(C7&gt;0,B7/C7,0)</x:f>
        <x:v>5000</x:v>
      </x:c>
      <x:c r="E7" s="44" t="str">
        <x:v>S14 - LOW</x:v>
      </x:c>
      <x:c r="F7" s="44" t="str">
        <x:v>Dense managed operator reaches a smaller set of institutional venues.</x:v>
      </x:c>
    </x:row>
    <x:row r="8" ht="15" hidden="0" customHeight="1">
      <x:c r="A8" s="21" t="str">
        <x:v>Dense venue - greenfield build</x:v>
      </x:c>
      <x:c r="B8" s="47" t="n">
        <x:v>500000</x:v>
      </x:c>
      <x:c r="C8" s="26" t="n">
        <x:v>50</x:v>
      </x:c>
      <x:c r="D8" s="55" t="n">
        <x:f>IF(C8&gt;0,B8/C8,0)</x:f>
        <x:v>10000</x:v>
      </x:c>
      <x:c r="E8" s="44" t="str">
        <x:v>S14 - LOW</x:v>
      </x:c>
      <x:c r="F8" s="44" t="str">
        <x:v>Greenfield operator supports fewer, more complex deployments.</x:v>
      </x:c>
    </x:row>
    <x:row r="9" ht="24" hidden="0" customHeight="1">
      <x:c r="A9" s="21" t="str">
        <x:v>Premium airport - MAG floor</x:v>
      </x:c>
      <x:c r="B9" s="47" t="n">
        <x:v>1000000</x:v>
      </x:c>
      <x:c r="C9" s="26" t="n">
        <x:v>10</x:v>
      </x:c>
      <x:c r="D9" s="55" t="n">
        <x:f>IF(C9&gt;0,B9/C9,0)</x:f>
        <x:v>100000</x:v>
      </x:c>
      <x:c r="E9" s="44" t="str">
        <x:v>S14 - LOW</x:v>
      </x:c>
      <x:c r="F9" s="44" t="str">
        <x:v>Premium carrier integration and operating burden is spread across ten venues.</x:v>
      </x:c>
    </x:row>
    <x:row r="10" ht="15" hidden="0" customHeight="1">
      <x:c r="A10" s="21" t="str">
        <x:v>Stadium / arena - event calendar</x:v>
      </x:c>
      <x:c r="B10" s="47" t="n">
        <x:v>1000000</x:v>
      </x:c>
      <x:c r="C10" s="26" t="n">
        <x:v>10</x:v>
      </x:c>
      <x:c r="D10" s="55" t="n">
        <x:f>IF(C10&gt;0,B10/C10,0)</x:f>
        <x:v>100000</x:v>
      </x:c>
      <x:c r="E10" s="44" t="str">
        <x:v>S14 - LOW</x:v>
      </x:c>
      <x:c r="F10" s="44" t="str">
        <x:v>Premium event portfolio uses the same explicit allocation assumption.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14" hidden="0" customWidth="1"/>
    <x:col min="4" max="4" width="17" hidden="0" customWidth="1"/>
    <x:col min="5" max="5" width="14" hidden="0" customWidth="1"/>
    <x:col min="6" max="6" width="18" hidden="0" customWidth="1"/>
    <x:col min="7" max="7" width="12" hidden="0" customWidth="1"/>
    <x:col min="8" max="8" width="16" hidden="0" customWidth="1"/>
    <x:col min="9" max="9" width="18" hidden="0" customWidth="1"/>
    <x:col min="10" max="10" width="14" hidden="0" customWidth="1"/>
    <x:col min="11" max="11" width="48" hidden="0" customWidth="1"/>
  </x:cols>
  <x:sheetData>
    <x:row r="1" ht="19.200000762939453" hidden="0" customHeight="1">
      <x:c r="A1" s="3" t="str">
        <x:v>Paid-Offload Traffic Funnel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15" hidden="0" customHeight="1">
      <x:c r="A2" s="7" t="str">
        <x:v>Paid GB = visits or attendance x eligible-device share x successful attach among eligible devices x GB per attached user. Every conversion input is an explicit scenario, not a measured market average.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/>
    <x:row r="4" ht="24" hidden="0" customHeight="1">
      <x:c r="A4" s="15" t="str">
        <x:v>Route</x:v>
      </x:c>
      <x:c r="B4" s="31" t="str">
        <x:v>Daily visits / event attendance</x:v>
      </x:c>
      <x:c r="C4" s="31" t="str">
        <x:v>Eligible-device share</x:v>
      </x:c>
      <x:c r="D4" s="31" t="str">
        <x:v>Attach among eligible devices</x:v>
      </x:c>
      <x:c r="E4" s="31" t="str">
        <x:v>GB / attached user</x:v>
      </x:c>
      <x:c r="F4" s="31" t="str">
        <x:v>Paid GB / active day or event</x:v>
      </x:c>
      <x:c r="G4" s="31" t="str">
        <x:v>Active days / yr</x:v>
      </x:c>
      <x:c r="H4" s="31" t="str">
        <x:v>Annual paid GB</x:v>
      </x:c>
      <x:c r="I4" s="31" t="str">
        <x:v>Effective attach across all visits</x:v>
      </x:c>
      <x:c r="J4" s="31" t="str">
        <x:v>Traffic source ID</x:v>
      </x:c>
      <x:c r="K4" s="16" t="str">
        <x:v>Confidence / note</x:v>
      </x:c>
    </x:row>
    <x:row r="5" ht="34" hidden="0" customHeight="1">
      <x:c r="A5" s="20" t="str">
        <x:v>Existing controlled business Wi-Fi</x:v>
      </x:c>
      <x:c r="B5" s="53" t="n">
        <x:v>500</x:v>
      </x:c>
      <x:c r="C5" s="51" t="n">
        <x:v>0.5</x:v>
      </x:c>
      <x:c r="D5" s="51" t="n">
        <x:v>0.4</x:v>
      </x:c>
      <x:c r="E5" s="56" t="n">
        <x:v>0.2</x:v>
      </x:c>
      <x:c r="F5" s="57" t="n">
        <x:f>B5*C5*D5*E5</x:f>
        <x:v>20</x:v>
      </x:c>
      <x:c r="G5" s="33" t="n">
        <x:f>'Assumptions'!M5</x:f>
        <x:v>365</x:v>
      </x:c>
      <x:c r="H5" s="60" t="n">
        <x:f>F5*G5</x:f>
        <x:v>7300</x:v>
      </x:c>
      <x:c r="I5" s="62" t="n">
        <x:f>C5*D5</x:f>
        <x:v>0.2</x:v>
      </x:c>
      <x:c r="J5" s="20" t="str">
        <x:v>S17</x:v>
      </x:c>
      <x:c r="K5" s="52" t="str">
        <x:v>LOW: working non-home traffic scenario.</x:v>
      </x:c>
    </x:row>
    <x:row r="6" ht="34" hidden="0" customHeight="1">
      <x:c r="A6" s="21" t="str">
        <x:v>New small-business / public site</x:v>
      </x:c>
      <x:c r="B6" s="26" t="n">
        <x:v>1000</x:v>
      </x:c>
      <x:c r="C6" s="25" t="n">
        <x:v>0.5</x:v>
      </x:c>
      <x:c r="D6" s="25" t="n">
        <x:v>0.2</x:v>
      </x:c>
      <x:c r="E6" s="58" t="n">
        <x:v>0.3</x:v>
      </x:c>
      <x:c r="F6" s="59" t="n">
        <x:f>B6*C6*D6*E6</x:f>
        <x:v>30</x:v>
      </x:c>
      <x:c r="G6" s="34" t="n">
        <x:f>'Assumptions'!M6</x:f>
        <x:v>365</x:v>
      </x:c>
      <x:c r="H6" s="61" t="n">
        <x:f>F6*G6</x:f>
        <x:v>10950</x:v>
      </x:c>
      <x:c r="I6" s="63" t="n">
        <x:f>C6*D6</x:f>
        <x:v>0.1</x:v>
      </x:c>
      <x:c r="J6" s="21" t="str">
        <x:v>S17</x:v>
      </x:c>
      <x:c r="K6" s="44" t="str">
        <x:v>LOW: working busy-SMB traffic scenario.</x:v>
      </x:c>
    </x:row>
    <x:row r="7" ht="34" hidden="0" customHeight="1">
      <x:c r="A7" s="21" t="str">
        <x:v>Dense venue - managed-network overlay</x:v>
      </x:c>
      <x:c r="B7" s="26" t="n">
        <x:v>20000</x:v>
      </x:c>
      <x:c r="C7" s="25" t="n">
        <x:v>0.5</x:v>
      </x:c>
      <x:c r="D7" s="25" t="n">
        <x:v>0.4</x:v>
      </x:c>
      <x:c r="E7" s="58" t="n">
        <x:v>0.5</x:v>
      </x:c>
      <x:c r="F7" s="59" t="n">
        <x:f>B7*C7*D7*E7</x:f>
        <x:v>2000</x:v>
      </x:c>
      <x:c r="G7" s="34" t="n">
        <x:f>'Assumptions'!M7</x:f>
        <x:v>365</x:v>
      </x:c>
      <x:c r="H7" s="61" t="n">
        <x:f>F7*G7</x:f>
        <x:v>730000</x:v>
      </x:c>
      <x:c r="I7" s="63" t="n">
        <x:f>C7*D7</x:f>
        <x:v>0.2</x:v>
      </x:c>
      <x:c r="J7" s="21" t="str">
        <x:v>S18</x:v>
      </x:c>
      <x:c r="K7" s="44" t="str">
        <x:v>LOW/MED: explicit dense-venue conversion scenario.</x:v>
      </x:c>
    </x:row>
    <x:row r="8" ht="34" hidden="0" customHeight="1">
      <x:c r="A8" s="21" t="str">
        <x:v>Dense venue - greenfield build</x:v>
      </x:c>
      <x:c r="B8" s="26" t="n">
        <x:v>20000</x:v>
      </x:c>
      <x:c r="C8" s="25" t="n">
        <x:v>0.5</x:v>
      </x:c>
      <x:c r="D8" s="25" t="n">
        <x:v>0.4</x:v>
      </x:c>
      <x:c r="E8" s="58" t="n">
        <x:v>0.5</x:v>
      </x:c>
      <x:c r="F8" s="59" t="n">
        <x:f>B8*C8*D8*E8</x:f>
        <x:v>2000</x:v>
      </x:c>
      <x:c r="G8" s="34" t="n">
        <x:f>'Assumptions'!M8</x:f>
        <x:v>365</x:v>
      </x:c>
      <x:c r="H8" s="61" t="n">
        <x:f>F8*G8</x:f>
        <x:v>730000</x:v>
      </x:c>
      <x:c r="I8" s="63" t="n">
        <x:f>C8*D8</x:f>
        <x:v>0.2</x:v>
      </x:c>
      <x:c r="J8" s="21" t="str">
        <x:v>S18</x:v>
      </x:c>
      <x:c r="K8" s="44" t="str">
        <x:v>LOW/MED: same traffic as overlay case to isolate deployment cost.</x:v>
      </x:c>
    </x:row>
    <x:row r="9" ht="34" hidden="0" customHeight="1">
      <x:c r="A9" s="21" t="str">
        <x:v>Premium airport - MAG floor</x:v>
      </x:c>
      <x:c r="B9" s="26" t="n">
        <x:v>296000</x:v>
      </x:c>
      <x:c r="C9" s="25" t="n">
        <x:v>0.5</x:v>
      </x:c>
      <x:c r="D9" s="25" t="n">
        <x:v>0.3</x:v>
      </x:c>
      <x:c r="E9" s="58" t="n">
        <x:v>0.6</x:v>
      </x:c>
      <x:c r="F9" s="59" t="n">
        <x:f>B9*C9*D9*E9</x:f>
        <x:v>26640</x:v>
      </x:c>
      <x:c r="G9" s="34" t="n">
        <x:f>'Assumptions'!M9</x:f>
        <x:v>365</x:v>
      </x:c>
      <x:c r="H9" s="61" t="n">
        <x:f>F9*G9</x:f>
        <x:v>9723600</x:v>
      </x:c>
      <x:c r="I9" s="63" t="n">
        <x:f>C9*D9</x:f>
        <x:v>0.15</x:v>
      </x:c>
      <x:c r="J9" s="21" t="str">
        <x:v>S10/S19</x:v>
      </x:c>
      <x:c r="K9" s="44" t="str">
        <x:v>High confidence on passenger count; low on eligibility, attach, and usage.</x:v>
      </x:c>
    </x:row>
    <x:row r="10" ht="34" hidden="0" customHeight="1">
      <x:c r="A10" s="21" t="str">
        <x:v>Stadium / arena - event calendar</x:v>
      </x:c>
      <x:c r="B10" s="26" t="n">
        <x:v>70000</x:v>
      </x:c>
      <x:c r="C10" s="25" t="n">
        <x:v>0.5</x:v>
      </x:c>
      <x:c r="D10" s="25" t="n">
        <x:v>0.4</x:v>
      </x:c>
      <x:c r="E10" s="58" t="n">
        <x:v>1.43</x:v>
      </x:c>
      <x:c r="F10" s="59" t="n">
        <x:f>B10*C10*D10*E10</x:f>
        <x:v>20020</x:v>
      </x:c>
      <x:c r="G10" s="34" t="n">
        <x:f>'Assumptions'!M10</x:f>
        <x:v>30</x:v>
      </x:c>
      <x:c r="H10" s="61" t="n">
        <x:f>F10*G10</x:f>
        <x:v>600600</x:v>
      </x:c>
      <x:c r="I10" s="63" t="n">
        <x:f>C10*D10</x:f>
        <x:v>0.2</x:v>
      </x:c>
      <x:c r="J10" s="21" t="str">
        <x:v>S11/S20</x:v>
      </x:c>
      <x:c r="K10" s="44" t="str">
        <x:v>Scenario event attendance and capture; Verizon anchor validates concentration, not capture.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7" hidden="0" customWidth="1"/>
    <x:col min="3" max="3" width="11" hidden="0" customWidth="1"/>
    <x:col min="4" max="4" width="15" hidden="0" customWidth="1"/>
    <x:col min="5" max="5" width="14" hidden="0" customWidth="1"/>
    <x:col min="6" max="6" width="14" hidden="0" customWidth="1"/>
    <x:col min="7" max="7" width="17" hidden="0" customWidth="1"/>
    <x:col min="8" max="8" width="15" hidden="0" customWidth="1"/>
    <x:col min="9" max="9" width="16" hidden="0" customWidth="1"/>
    <x:col min="10" max="10" width="14" hidden="0" customWidth="1"/>
    <x:col min="11" max="11" width="14" hidden="0" customWidth="1"/>
    <x:col min="12" max="12" width="14" hidden="0" customWidth="1"/>
    <x:col min="13" max="13" width="11" hidden="0" customWidth="1"/>
    <x:col min="14" max="14" width="12" hidden="0" customWidth="1"/>
    <x:col min="15" max="15" width="16" hidden="0" customWidth="1"/>
    <x:col min="16" max="16" width="12" hidden="0" customWidth="1"/>
    <x:col min="17" max="17" width="15" hidden="0" customWidth="1"/>
    <x:col min="18" max="18" width="15" hidden="0" customWidth="1"/>
    <x:col min="19" max="19" width="15" hidden="0" customWidth="1"/>
    <x:col min="20" max="20" width="13" hidden="0" customWidth="1"/>
    <x:col min="21" max="21" width="24" hidden="0" customWidth="1"/>
    <x:col min="22" max="22" width="38" hidden="0" customWidth="1"/>
    <x:col min="23" max="23" width="44" hidden="0" customWidth="1"/>
    <x:col min="24" max="24" width="11" hidden="0" customWidth="1"/>
    <x:col min="25" max="25" width="12" hidden="0" customWidth="1"/>
    <x:col min="26" max="26" width="11" hidden="0" customWidth="1"/>
    <x:col min="27" max="27" width="13" hidden="0" customWidth="1"/>
    <x:col min="28" max="28" width="13" hidden="0" customWidth="1"/>
    <x:col min="29" max="29" width="16" hidden="0" customWidth="1"/>
    <x:col min="30" max="30" width="15" hidden="0" customWidth="1"/>
    <x:col min="31" max="31" width="15" hidden="0" customWidth="1"/>
    <x:col min="32" max="32" width="15" hidden="0" customWidth="1"/>
    <x:col min="33" max="33" width="12" hidden="0" customWidth="1"/>
  </x:cols>
  <x:sheetData>
    <x:row r="1" ht="19.200000762939453" hidden="0" customHeight="1">
      <x:c r="A1" s="3" t="str">
        <x:v>Direct-Seller Scenario Model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  <x:c r="AA1" s="3"/>
      <x:c r="AB1" s="3"/>
      <x:c r="AC1" s="3"/>
      <x:c r="AD1" s="3"/>
      <x:c r="AE1" s="3"/>
      <x:c r="AF1" s="3"/>
      <x:c r="AG1" s="3"/>
    </x:row>
    <x:row r="2" ht="15" hidden="0" customHeight="1">
      <x:c r="A2" s="7" t="str">
        <x:v>Revenue is the full gross carrier payment. Venue payment equals fixed fee plus the greater of the minimum annual guarantee or percentage revenue share. Margin hurdles include annualized capital recovery.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  <x:c r="AG2" s="7"/>
    </x:row>
    <x:row r="3"/>
    <x:row r="4" ht="24" hidden="0" customHeight="1">
      <x:c r="A4" s="15" t="str">
        <x:v>Route</x:v>
      </x:c>
      <x:c r="B4" s="31" t="str">
        <x:v>Scope</x:v>
      </x:c>
      <x:c r="C4" s="31" t="str">
        <x:v>Active days / yr</x:v>
      </x:c>
      <x:c r="D4" s="31" t="str">
        <x:v>Base paid GB / active day</x:v>
      </x:c>
      <x:c r="E4" s="31" t="str">
        <x:v>Annual paid GB</x:v>
      </x:c>
      <x:c r="F4" s="31" t="str">
        <x:v>Gross revenue</x:v>
      </x:c>
      <x:c r="G4" s="31" t="str">
        <x:v>Annualized capex + acquisition</x:v>
      </x:c>
      <x:c r="H4" s="31" t="str">
        <x:v>Site opex + backhaul</x:v>
      </x:c>
      <x:c r="I4" s="31" t="str">
        <x:v>Allocated platform overhead</x:v>
      </x:c>
      <x:c r="J4" s="31" t="str">
        <x:v>Variable ops cost</x:v>
      </x:c>
      <x:c r="K4" s="31" t="str">
        <x:v>Venue payment</x:v>
      </x:c>
      <x:c r="L4" s="31" t="str">
        <x:v>Total modeled cost</x:v>
      </x:c>
      <x:c r="M4" s="31" t="str">
        <x:v>Cost / GB</x:v>
      </x:c>
      <x:c r="N4" s="31" t="str">
        <x:v>Operating margin</x:v>
      </x:c>
      <x:c r="O4" s="31" t="str">
        <x:v>Annual cash contribution</x:v>
      </x:c>
      <x:c r="P4" s="31" t="str">
        <x:v>Simple payback</x:v>
      </x:c>
      <x:c r="Q4" s="31" t="str">
        <x:v>Zero-profit GB / active day</x:v>
      </x:c>
      <x:c r="R4" s="31" t="str">
        <x:v>20% margin GB / active day</x:v>
      </x:c>
      <x:c r="S4" s="31" t="str">
        <x:v>30% margin GB / active day</x:v>
      </x:c>
      <x:c r="T4" s="31" t="str">
        <x:v>Base / 20% hurdle</x:v>
      </x:c>
      <x:c r="U4" s="31" t="str">
        <x:v>Verdict</x:v>
      </x:c>
      <x:c r="V4" s="31" t="str">
        <x:v>Confidence</x:v>
      </x:c>
      <x:c r="W4" s="31" t="str">
        <x:v>Read-through</x:v>
      </x:c>
      <x:c r="X4" s="31" t="str">
        <x:v>Price / GB</x:v>
      </x:c>
      <x:c r="Y4" s="31" t="str">
        <x:v>Variable ops / GB</x:v>
      </x:c>
      <x:c r="Z4" s="31" t="str">
        <x:v>Revenue share</x:v>
      </x:c>
      <x:c r="AA4" s="31" t="str">
        <x:v>Fixed venue fee</x:v>
      </x:c>
      <x:c r="AB4" s="31" t="str">
        <x:v>MAG</x:v>
      </x:c>
      <x:c r="AC4" s="31" t="str">
        <x:v>Non-venue annual fixed cost</x:v>
      </x:c>
      <x:c r="AD4" s="31" t="str">
        <x:v>Annual zero-profit GB</x:v>
      </x:c>
      <x:c r="AE4" s="31" t="str">
        <x:v>Annual 20% margin GB</x:v>
      </x:c>
      <x:c r="AF4" s="31" t="str">
        <x:v>Annual 30% margin GB</x:v>
      </x:c>
      <x:c r="AG4" s="16" t="str">
        <x:v>Formula status</x:v>
      </x:c>
    </x:row>
    <x:row r="5" ht="44" hidden="0" customHeight="1">
      <x:c r="A5" s="27" t="str">
        <x:f>'Assumptions'!A5</x:f>
        <x:v>Existing controlled business Wi-Fi</x:v>
      </x:c>
      <x:c r="B5" s="43" t="str">
        <x:f>'Assumptions'!B5</x:f>
        <x:v>Brownfield: compatible managed Wi-Fi already installed; remote configuration and carrier integration.</x:v>
      </x:c>
      <x:c r="C5" s="33" t="n">
        <x:f>'Assumptions'!M5</x:f>
        <x:v>365</x:v>
      </x:c>
      <x:c r="D5" s="33" t="n">
        <x:f>'Traffic Funnel'!F5</x:f>
        <x:v>20</x:v>
      </x:c>
      <x:c r="E5" s="60" t="n">
        <x:f>D5*C5</x:f>
        <x:v>7300</x:v>
      </x:c>
      <x:c r="F5" s="54" t="n">
        <x:f>E5*X5</x:f>
        <x:v>730</x:v>
      </x:c>
      <x:c r="G5" s="54" t="n">
        <x:f>('Assumptions'!C5+'Assumptions'!D5)/'Assumptions'!E5</x:f>
        <x:v>50</x:v>
      </x:c>
      <x:c r="H5" s="54" t="n">
        <x:f>'Assumptions'!F5+'Assumptions'!G5</x:f>
        <x:v>120</x:v>
      </x:c>
      <x:c r="I5" s="54" t="n">
        <x:f>'Assumptions'!N5</x:f>
        <x:v>50</x:v>
      </x:c>
      <x:c r="J5" s="54" t="n">
        <x:f>E5*Y5</x:f>
        <x:v>36.5</x:v>
      </x:c>
      <x:c r="K5" s="54" t="n">
        <x:f>AA5+MAX(AB5,Z5*F5)</x:f>
        <x:v>73</x:v>
      </x:c>
      <x:c r="L5" s="54" t="n">
        <x:f>G5+H5+I5+J5+K5</x:f>
        <x:v>329.5</x:v>
      </x:c>
      <x:c r="M5" s="64" t="n">
        <x:f>IF(E5&gt;0,L5/E5,"")</x:f>
        <x:v>0.045136986301369864</x:v>
      </x:c>
      <x:c r="N5" s="62" t="n">
        <x:f>IF(F5&gt;0,(F5-L5)/F5,"")</x:f>
        <x:v>0.5486301369863014</x:v>
      </x:c>
      <x:c r="O5" s="54" t="n">
        <x:f>F5-H5-I5-J5-K5</x:f>
        <x:v>450.5</x:v>
      </x:c>
      <x:c r="P5" s="66" t="n">
        <x:f>IF(O5&gt;0,('Assumptions'!C5+'Assumptions'!D5)/O5,"N/M")</x:f>
        <x:v>0.33296337402885684</x:v>
      </x:c>
      <x:c r="Q5" s="60" t="n">
        <x:f>IF(AD5&gt;0,AD5/C5,"")</x:f>
        <x:v>7.09105560032232</x:v>
      </x:c>
      <x:c r="R5" s="60" t="n">
        <x:f>IF(AE5&gt;0,AE5/C5,"")</x:f>
        <x:v>9.27291886195996</x:v>
      </x:c>
      <x:c r="S5" s="60" t="n">
        <x:f>IF(AF5&gt;0,AF5/C5,"")</x:f>
        <x:v>10.958904109589039</x:v>
      </x:c>
      <x:c r="T5" s="68" t="n">
        <x:f>IF(R5&gt;0,D5/R5,"")</x:f>
        <x:v>2.1568181818181813</x:v>
      </x:c>
      <x:c r="U5" s="20" t="str">
        <x:f>IF(N5&lt;0,"Fails zero-profit",IF(N5&lt;'Summary'!$B$6,"Positive but below target margin","Meets target margin"))</x:f>
        <x:v>Meets target margin</x:v>
      </x:c>
      <x:c r="V5" s="43" t="str">
        <x:f>'Assumptions'!Q5</x:f>
        <x:v>LOW/MED: brownfield structure is credible; per-site costs remain analyst scenarios.</x:v>
      </x:c>
      <x:c r="W5" s="43" t="str">
        <x:f>'Assumptions'!R5</x:f>
        <x:v>Works when activation is mostly configuration and portfolio overhead is spread across many controlled sites.</x:v>
      </x:c>
      <x:c r="X5" s="37" t="n">
        <x:f>'Assumptions'!L5</x:f>
        <x:v>0.1</x:v>
      </x:c>
      <x:c r="Y5" s="37" t="n">
        <x:f>'Assumptions'!H5</x:f>
        <x:v>0.005</x:v>
      </x:c>
      <x:c r="Z5" s="39" t="n">
        <x:f>'Assumptions'!K5</x:f>
        <x:v>0.1</x:v>
      </x:c>
      <x:c r="AA5" s="35" t="n">
        <x:f>'Assumptions'!I5</x:f>
        <x:v>0</x:v>
      </x:c>
      <x:c r="AB5" s="35" t="n">
        <x:f>'Assumptions'!J5</x:f>
        <x:v>0</x:v>
      </x:c>
      <x:c r="AC5" s="54" t="n">
        <x:f>G5+H5+I5</x:f>
        <x:v>220</x:v>
      </x:c>
      <x:c r="AD5" s="60" t="n">
        <x:f>IF(OR(C5&lt;=0,X5*(1-0)&lt;=Y5),"",IF(Z5*X5*(AC5+AA5+AB5)/(X5*(1-0)-Y5)&lt;=AB5,(AC5+AA5+AB5)/(X5*(1-0)-Y5),IF(X5*(1-Z5-0)&lt;=Y5,"",(AC5+AA5)/(X5*(1-Z5-0)-Y5))))</x:f>
        <x:v>2588.235294117647</x:v>
      </x:c>
      <x:c r="AE5" s="60" t="n">
        <x:f>IF(OR(C5&lt;=0,X5*(1-'Summary'!$B$6)&lt;=Y5),"",IF(Z5*X5*(AC5+AA5+AB5)/(X5*(1-'Summary'!$B$6)-Y5)&lt;=AB5,(AC5+AA5+AB5)/(X5*(1-'Summary'!$B$6)-Y5),IF(X5*(1-Z5-'Summary'!$B$6)&lt;=Y5,"",(AC5+AA5)/(X5*(1-Z5-'Summary'!$B$6)-Y5))))</x:f>
        <x:v>3384.615384615385</x:v>
      </x:c>
      <x:c r="AF5" s="60" t="n">
        <x:f>IF(OR(C5&lt;=0,X5*(1-'Summary'!$B$7)&lt;=Y5),"",IF(Z5*X5*(AC5+AA5+AB5)/(X5*(1-'Summary'!$B$7)-Y5)&lt;=AB5,(AC5+AA5+AB5)/(X5*(1-'Summary'!$B$7)-Y5),IF(X5*(1-Z5-'Summary'!$B$7)&lt;=Y5,"",(AC5+AA5)/(X5*(1-Z5-'Summary'!$B$7)-Y5))))</x:f>
        <x:v>3999.999999999999</x:v>
      </x:c>
      <x:c r="AG5" s="20" t="str">
        <x:f>IF(OR(C5&lt;=0,E5&lt;=0,X5&lt;=Y5,X5*(1-Z5)&lt;=Y5),"CHECK","OK")</x:f>
        <x:v>OK</x:v>
      </x:c>
    </x:row>
    <x:row r="6" ht="44" hidden="0" customHeight="1">
      <x:c r="A6" s="32" t="str">
        <x:f>'Assumptions'!A6</x:f>
        <x:v>New small-business / public site</x:v>
      </x:c>
      <x:c r="B6" s="45" t="str">
        <x:f>'Assumptions'!B6</x:f>
        <x:v>Greenfield or substantial retrofit: direct site sale, installation, onboarding, and recurring support.</x:v>
      </x:c>
      <x:c r="C6" s="34" t="n">
        <x:f>'Assumptions'!M6</x:f>
        <x:v>365</x:v>
      </x:c>
      <x:c r="D6" s="34" t="n">
        <x:f>'Traffic Funnel'!F6</x:f>
        <x:v>30</x:v>
      </x:c>
      <x:c r="E6" s="61" t="n">
        <x:f>D6*C6</x:f>
        <x:v>10950</x:v>
      </x:c>
      <x:c r="F6" s="55" t="n">
        <x:f>E6*X6</x:f>
        <x:v>1095</x:v>
      </x:c>
      <x:c r="G6" s="55" t="n">
        <x:f>('Assumptions'!C6+'Assumptions'!D6)/'Assumptions'!E6</x:f>
        <x:v>1000</x:v>
      </x:c>
      <x:c r="H6" s="55" t="n">
        <x:f>'Assumptions'!F6+'Assumptions'!G6</x:f>
        <x:v>600</x:v>
      </x:c>
      <x:c r="I6" s="55" t="n">
        <x:f>'Assumptions'!N6</x:f>
        <x:v>500</x:v>
      </x:c>
      <x:c r="J6" s="55" t="n">
        <x:f>E6*Y6</x:f>
        <x:v>109.5</x:v>
      </x:c>
      <x:c r="K6" s="55" t="n">
        <x:f>AA6+MAX(AB6,Z6*F6)</x:f>
        <x:v>219</x:v>
      </x:c>
      <x:c r="L6" s="55" t="n">
        <x:f>G6+H6+I6+J6+K6</x:f>
        <x:v>2428.5</x:v>
      </x:c>
      <x:c r="M6" s="65" t="n">
        <x:f>IF(E6&gt;0,L6/E6,"")</x:f>
        <x:v>0.2217808219178082</x:v>
      </x:c>
      <x:c r="N6" s="63" t="n">
        <x:f>IF(F6&gt;0,(F6-L6)/F6,"")</x:f>
        <x:v>-1.2178082191780821</x:v>
      </x:c>
      <x:c r="O6" s="55" t="n">
        <x:f>F6-H6-I6-J6-K6</x:f>
        <x:v>-333.5</x:v>
      </x:c>
      <x:c r="P6" s="67" t="str">
        <x:f>IF(O6&gt;0,('Assumptions'!C6+'Assumptions'!D6)/O6,"N/M")</x:f>
        <x:v>N/M</x:v>
      </x:c>
      <x:c r="Q6" s="61" t="n">
        <x:f>IF(AD6&gt;0,AD6/C6,"")</x:f>
        <x:v>82.19178082191779</x:v>
      </x:c>
      <x:c r="R6" s="61" t="n">
        <x:f>IF(AE6&gt;0,AE6/C6,"")</x:f>
        <x:v>115.06849315068492</x:v>
      </x:c>
      <x:c r="S6" s="61" t="n">
        <x:f>IF(AF6&gt;0,AF6/C6,"")</x:f>
        <x:v>143.83561643835617</x:v>
      </x:c>
      <x:c r="T6" s="69" t="n">
        <x:f>IF(R6&gt;0,D6/R6,"")</x:f>
        <x:v>0.26071428571428573</x:v>
      </x:c>
      <x:c r="U6" s="21" t="str">
        <x:f>IF(N6&lt;0,"Fails zero-profit",IF(N6&lt;'Summary'!$B$6,"Positive but below target margin","Meets target margin"))</x:f>
        <x:v>Fails zero-profit</x:v>
      </x:c>
      <x:c r="V6" s="45" t="str">
        <x:f>'Assumptions'!Q6</x:f>
        <x:v>LOW: acquisition, support, and paid traffic are not publicly disclosed as comparable averages.</x:v>
      </x:c>
      <x:c r="W6" s="45" t="str">
        <x:f>'Assumptions'!R6</x:f>
        <x:v>One-by-one acquisition fails at ordinary traffic; a portfolio or channel must remove most sales and activation cost.</x:v>
      </x:c>
      <x:c r="X6" s="38" t="n">
        <x:f>'Assumptions'!L6</x:f>
        <x:v>0.1</x:v>
      </x:c>
      <x:c r="Y6" s="38" t="n">
        <x:f>'Assumptions'!H6</x:f>
        <x:v>0.01</x:v>
      </x:c>
      <x:c r="Z6" s="40" t="n">
        <x:f>'Assumptions'!K6</x:f>
        <x:v>0.2</x:v>
      </x:c>
      <x:c r="AA6" s="36" t="n">
        <x:f>'Assumptions'!I6</x:f>
        <x:v>0</x:v>
      </x:c>
      <x:c r="AB6" s="36" t="n">
        <x:f>'Assumptions'!J6</x:f>
        <x:v>0</x:v>
      </x:c>
      <x:c r="AC6" s="55" t="n">
        <x:f>G6+H6+I6</x:f>
        <x:v>2100</x:v>
      </x:c>
      <x:c r="AD6" s="61" t="n">
        <x:f>IF(OR(C6&lt;=0,X6*(1-0)&lt;=Y6),"",IF(Z6*X6*(AC6+AA6+AB6)/(X6*(1-0)-Y6)&lt;=AB6,(AC6+AA6+AB6)/(X6*(1-0)-Y6),IF(X6*(1-Z6-0)&lt;=Y6,"",(AC6+AA6)/(X6*(1-Z6-0)-Y6))))</x:f>
        <x:v>29999.999999999993</x:v>
      </x:c>
      <x:c r="AE6" s="61" t="n">
        <x:f>IF(OR(C6&lt;=0,X6*(1-'Summary'!$B$6)&lt;=Y6),"",IF(Z6*X6*(AC6+AA6+AB6)/(X6*(1-'Summary'!$B$6)-Y6)&lt;=AB6,(AC6+AA6+AB6)/(X6*(1-'Summary'!$B$6)-Y6),IF(X6*(1-Z6-'Summary'!$B$6)&lt;=Y6,"",(AC6+AA6)/(X6*(1-Z6-'Summary'!$B$6)-Y6))))</x:f>
        <x:v>41999.99999999999</x:v>
      </x:c>
      <x:c r="AF6" s="61" t="n">
        <x:f>IF(OR(C6&lt;=0,X6*(1-'Summary'!$B$7)&lt;=Y6),"",IF(Z6*X6*(AC6+AA6+AB6)/(X6*(1-'Summary'!$B$7)-Y6)&lt;=AB6,(AC6+AA6+AB6)/(X6*(1-'Summary'!$B$7)-Y6),IF(X6*(1-Z6-'Summary'!$B$7)&lt;=Y6,"",(AC6+AA6)/(X6*(1-Z6-'Summary'!$B$7)-Y6))))</x:f>
        <x:v>52500</x:v>
      </x:c>
      <x:c r="AG6" s="21" t="str">
        <x:f>IF(OR(C6&lt;=0,E6&lt;=0,X6&lt;=Y6,X6*(1-Z6)&lt;=Y6),"CHECK","OK")</x:f>
        <x:v>OK</x:v>
      </x:c>
    </x:row>
    <x:row r="7" ht="44" hidden="0" customHeight="1">
      <x:c r="A7" s="32" t="str">
        <x:f>'Assumptions'!A7</x:f>
        <x:v>Dense venue - managed-network overlay</x:v>
      </x:c>
      <x:c r="B7" s="45" t="str">
        <x:f>'Assumptions'!B7</x:f>
        <x:v>Brownfield overlay: existing managed network and head-end; ten installed/licensed AP-equivalent upgrades plus integration.</x:v>
      </x:c>
      <x:c r="C7" s="34" t="n">
        <x:f>'Assumptions'!M7</x:f>
        <x:v>365</x:v>
      </x:c>
      <x:c r="D7" s="34" t="n">
        <x:f>'Traffic Funnel'!F7</x:f>
        <x:v>2000</x:v>
      </x:c>
      <x:c r="E7" s="61" t="n">
        <x:f>D7*C7</x:f>
        <x:v>730000</x:v>
      </x:c>
      <x:c r="F7" s="55" t="n">
        <x:f>E7*X7</x:f>
        <x:v>73000</x:v>
      </x:c>
      <x:c r="G7" s="55" t="n">
        <x:f>('Assumptions'!C7+'Assumptions'!D7)/'Assumptions'!E7</x:f>
        <x:v>20000</x:v>
      </x:c>
      <x:c r="H7" s="55" t="n">
        <x:f>'Assumptions'!F7+'Assumptions'!G7</x:f>
        <x:v>15000</x:v>
      </x:c>
      <x:c r="I7" s="55" t="n">
        <x:f>'Assumptions'!N7</x:f>
        <x:v>5000</x:v>
      </x:c>
      <x:c r="J7" s="55" t="n">
        <x:f>E7*Y7</x:f>
        <x:v>7300</x:v>
      </x:c>
      <x:c r="K7" s="55" t="n">
        <x:f>AA7+MAX(AB7,Z7*F7)</x:f>
        <x:v>21900</x:v>
      </x:c>
      <x:c r="L7" s="55" t="n">
        <x:f>G7+H7+I7+J7+K7</x:f>
        <x:v>69200</x:v>
      </x:c>
      <x:c r="M7" s="65" t="n">
        <x:f>IF(E7&gt;0,L7/E7,"")</x:f>
        <x:v>0.09479452054794521</x:v>
      </x:c>
      <x:c r="N7" s="63" t="n">
        <x:f>IF(F7&gt;0,(F7-L7)/F7,"")</x:f>
        <x:v>0.052054794520547946</x:v>
      </x:c>
      <x:c r="O7" s="55" t="n">
        <x:f>F7-H7-I7-J7-K7</x:f>
        <x:v>23800</x:v>
      </x:c>
      <x:c r="P7" s="67" t="n">
        <x:f>IF(O7&gt;0,('Assumptions'!C7+'Assumptions'!D7)/O7,"N/M")</x:f>
        <x:v>2.5210084033613445</x:v>
      </x:c>
      <x:c r="Q7" s="61" t="n">
        <x:f>IF(AD7&gt;0,AD7/C7,"")</x:f>
        <x:v>1826.4840182648404</x:v>
      </x:c>
      <x:c r="R7" s="61" t="n">
        <x:f>IF(AE7&gt;0,AE7/C7,"")</x:f>
        <x:v>2739.7260273972606</x:v>
      </x:c>
      <x:c r="S7" s="61" t="n">
        <x:f>IF(AF7&gt;0,AF7/C7,"")</x:f>
        <x:v>3652.968036529681</x:v>
      </x:c>
      <x:c r="T7" s="69" t="n">
        <x:f>IF(R7&gt;0,D7/R7,"")</x:f>
        <x:v>0.7299999999999999</x:v>
      </x:c>
      <x:c r="U7" s="21" t="str">
        <x:f>IF(N7&lt;0,"Fails zero-profit",IF(N7&lt;'Summary'!$B$6,"Positive but below target margin","Meets target margin"))</x:f>
        <x:v>Positive but below target margin</x:v>
      </x:c>
      <x:c r="V7" s="45" t="str">
        <x:f>'Assumptions'!Q7</x:f>
        <x:v>LOW/MED: public AP benchmark anchors scope; acquisition, support, backhaul, and share remain scenarios.</x:v>
      </x:c>
      <x:c r="W7" s="45" t="str">
        <x:f>'Assumptions'!R7</x:f>
        <x:v>Can cover modeled cost at dense daily traffic, but the base case does not meet the 20% margin hurdle.</x:v>
      </x:c>
      <x:c r="X7" s="38" t="n">
        <x:f>'Assumptions'!L7</x:f>
        <x:v>0.1</x:v>
      </x:c>
      <x:c r="Y7" s="38" t="n">
        <x:f>'Assumptions'!H7</x:f>
        <x:v>0.01</x:v>
      </x:c>
      <x:c r="Z7" s="40" t="n">
        <x:f>'Assumptions'!K7</x:f>
        <x:v>0.3</x:v>
      </x:c>
      <x:c r="AA7" s="36" t="n">
        <x:f>'Assumptions'!I7</x:f>
        <x:v>0</x:v>
      </x:c>
      <x:c r="AB7" s="36" t="n">
        <x:f>'Assumptions'!J7</x:f>
        <x:v>0</x:v>
      </x:c>
      <x:c r="AC7" s="55" t="n">
        <x:f>G7+H7+I7</x:f>
        <x:v>40000</x:v>
      </x:c>
      <x:c r="AD7" s="61" t="n">
        <x:f>IF(OR(C7&lt;=0,X7*(1-0)&lt;=Y7),"",IF(Z7*X7*(AC7+AA7+AB7)/(X7*(1-0)-Y7)&lt;=AB7,(AC7+AA7+AB7)/(X7*(1-0)-Y7),IF(X7*(1-Z7-0)&lt;=Y7,"",(AC7+AA7)/(X7*(1-Z7-0)-Y7))))</x:f>
        <x:v>666666.6666666667</x:v>
      </x:c>
      <x:c r="AE7" s="61" t="n">
        <x:f>IF(OR(C7&lt;=0,X7*(1-'Summary'!$B$6)&lt;=Y7),"",IF(Z7*X7*(AC7+AA7+AB7)/(X7*(1-'Summary'!$B$6)-Y7)&lt;=AB7,(AC7+AA7+AB7)/(X7*(1-'Summary'!$B$6)-Y7),IF(X7*(1-Z7-'Summary'!$B$6)&lt;=Y7,"",(AC7+AA7)/(X7*(1-Z7-'Summary'!$B$6)-Y7))))</x:f>
        <x:v>1000000.0000000001</x:v>
      </x:c>
      <x:c r="AF7" s="61" t="n">
        <x:f>IF(OR(C7&lt;=0,X7*(1-'Summary'!$B$7)&lt;=Y7),"",IF(Z7*X7*(AC7+AA7+AB7)/(X7*(1-'Summary'!$B$7)-Y7)&lt;=AB7,(AC7+AA7+AB7)/(X7*(1-'Summary'!$B$7)-Y7),IF(X7*(1-Z7-'Summary'!$B$7)&lt;=Y7,"",(AC7+AA7)/(X7*(1-Z7-'Summary'!$B$7)-Y7))))</x:f>
        <x:v>1333333.3333333335</x:v>
      </x:c>
      <x:c r="AG7" s="21" t="str">
        <x:f>IF(OR(C7&lt;=0,E7&lt;=0,X7&lt;=Y7,X7*(1-Z7)&lt;=Y7),"CHECK","OK")</x:f>
        <x:v>OK</x:v>
      </x:c>
    </x:row>
    <x:row r="8" ht="44" hidden="0" customHeight="1">
      <x:c r="A8" s="32" t="str">
        <x:f>'Assumptions'!A8</x:f>
        <x:v>Dense venue - greenfield build</x:v>
      </x:c>
      <x:c r="B8" s="45" t="str">
        <x:f>'Assumptions'!B8</x:f>
        <x:v>Greenfield: fifty installed/licensed AP-equivalent deployment with new design, cabling, integration, and support.</x:v>
      </x:c>
      <x:c r="C8" s="34" t="n">
        <x:f>'Assumptions'!M8</x:f>
        <x:v>365</x:v>
      </x:c>
      <x:c r="D8" s="34" t="n">
        <x:f>'Traffic Funnel'!F8</x:f>
        <x:v>2000</x:v>
      </x:c>
      <x:c r="E8" s="61" t="n">
        <x:f>D8*C8</x:f>
        <x:v>730000</x:v>
      </x:c>
      <x:c r="F8" s="55" t="n">
        <x:f>E8*X8</x:f>
        <x:v>73000</x:v>
      </x:c>
      <x:c r="G8" s="55" t="n">
        <x:f>('Assumptions'!C8+'Assumptions'!D8)/'Assumptions'!E8</x:f>
        <x:v>45000</x:v>
      </x:c>
      <x:c r="H8" s="55" t="n">
        <x:f>'Assumptions'!F8+'Assumptions'!G8</x:f>
        <x:v>50000</x:v>
      </x:c>
      <x:c r="I8" s="55" t="n">
        <x:f>'Assumptions'!N8</x:f>
        <x:v>10000</x:v>
      </x:c>
      <x:c r="J8" s="55" t="n">
        <x:f>E8*Y8</x:f>
        <x:v>10950</x:v>
      </x:c>
      <x:c r="K8" s="55" t="n">
        <x:f>AA8+MAX(AB8,Z8*F8)</x:f>
        <x:v>21900</x:v>
      </x:c>
      <x:c r="L8" s="55" t="n">
        <x:f>G8+H8+I8+J8+K8</x:f>
        <x:v>137850</x:v>
      </x:c>
      <x:c r="M8" s="65" t="n">
        <x:f>IF(E8&gt;0,L8/E8,"")</x:f>
        <x:v>0.18883561643835617</x:v>
      </x:c>
      <x:c r="N8" s="63" t="n">
        <x:f>IF(F8&gt;0,(F8-L8)/F8,"")</x:f>
        <x:v>-0.8883561643835617</x:v>
      </x:c>
      <x:c r="O8" s="55" t="n">
        <x:f>F8-H8-I8-J8-K8</x:f>
        <x:v>-19850</x:v>
      </x:c>
      <x:c r="P8" s="67" t="str">
        <x:f>IF(O8&gt;0,('Assumptions'!C8+'Assumptions'!D8)/O8,"N/M")</x:f>
        <x:v>N/M</x:v>
      </x:c>
      <x:c r="Q8" s="61" t="n">
        <x:f>IF(AD8&gt;0,AD8/C8,"")</x:f>
        <x:v>5230.386052303861</x:v>
      </x:c>
      <x:c r="R8" s="61" t="n">
        <x:f>IF(AE8&gt;0,AE8/C8,"")</x:f>
        <x:v>8219.178082191782</x:v>
      </x:c>
      <x:c r="S8" s="61" t="n">
        <x:f>IF(AF8&gt;0,AF8/C8,"")</x:f>
        <x:v>11506.849315068494</x:v>
      </x:c>
      <x:c r="T8" s="69" t="n">
        <x:f>IF(R8&gt;0,D8/R8,"")</x:f>
        <x:v>0.2433333333333333</x:v>
      </x:c>
      <x:c r="U8" s="21" t="str">
        <x:f>IF(N8&lt;0,"Fails zero-profit",IF(N8&lt;'Summary'!$B$6,"Positive but below target margin","Meets target margin"))</x:f>
        <x:v>Fails zero-profit</x:v>
      </x:c>
      <x:c r="V8" s="45" t="str">
        <x:f>'Assumptions'!Q8</x:f>
        <x:v>LOW: AP count and cost stack are explicit analyst scenarios, not a campus-wide industry average.</x:v>
      </x:c>
      <x:c r="W8" s="45" t="str">
        <x:f>'Assumptions'!R8</x:f>
        <x:v>A 2 TB/day venue does not fund a greenfield institutional build under these assumptions.</x:v>
      </x:c>
      <x:c r="X8" s="38" t="n">
        <x:f>'Assumptions'!L8</x:f>
        <x:v>0.1</x:v>
      </x:c>
      <x:c r="Y8" s="38" t="n">
        <x:f>'Assumptions'!H8</x:f>
        <x:v>0.015</x:v>
      </x:c>
      <x:c r="Z8" s="40" t="n">
        <x:f>'Assumptions'!K8</x:f>
        <x:v>0.3</x:v>
      </x:c>
      <x:c r="AA8" s="36" t="n">
        <x:f>'Assumptions'!I8</x:f>
        <x:v>0</x:v>
      </x:c>
      <x:c r="AB8" s="36" t="n">
        <x:f>'Assumptions'!J8</x:f>
        <x:v>0</x:v>
      </x:c>
      <x:c r="AC8" s="55" t="n">
        <x:f>G8+H8+I8</x:f>
        <x:v>105000</x:v>
      </x:c>
      <x:c r="AD8" s="61" t="n">
        <x:f>IF(OR(C8&lt;=0,X8*(1-0)&lt;=Y8),"",IF(Z8*X8*(AC8+AA8+AB8)/(X8*(1-0)-Y8)&lt;=AB8,(AC8+AA8+AB8)/(X8*(1-0)-Y8),IF(X8*(1-Z8-0)&lt;=Y8,"",(AC8+AA8)/(X8*(1-Z8-0)-Y8))))</x:f>
        <x:v>1909090.9090909094</x:v>
      </x:c>
      <x:c r="AE8" s="61" t="n">
        <x:f>IF(OR(C8&lt;=0,X8*(1-'Summary'!$B$6)&lt;=Y8),"",IF(Z8*X8*(AC8+AA8+AB8)/(X8*(1-'Summary'!$B$6)-Y8)&lt;=AB8,(AC8+AA8+AB8)/(X8*(1-'Summary'!$B$6)-Y8),IF(X8*(1-Z8-'Summary'!$B$6)&lt;=Y8,"",(AC8+AA8)/(X8*(1-Z8-'Summary'!$B$6)-Y8))))</x:f>
        <x:v>3000000.0000000005</x:v>
      </x:c>
      <x:c r="AF8" s="61" t="n">
        <x:f>IF(OR(C8&lt;=0,X8*(1-'Summary'!$B$7)&lt;=Y8),"",IF(Z8*X8*(AC8+AA8+AB8)/(X8*(1-'Summary'!$B$7)-Y8)&lt;=AB8,(AC8+AA8+AB8)/(X8*(1-'Summary'!$B$7)-Y8),IF(X8*(1-Z8-'Summary'!$B$7)&lt;=Y8,"",(AC8+AA8)/(X8*(1-Z8-'Summary'!$B$7)-Y8))))</x:f>
        <x:v>4200000</x:v>
      </x:c>
      <x:c r="AG8" s="21" t="str">
        <x:f>IF(OR(C8&lt;=0,E8&lt;=0,X8&lt;=Y8,X8*(1-Z8)&lt;=Y8),"CHECK","OK")</x:f>
        <x:v>OK</x:v>
      </x:c>
    </x:row>
    <x:row r="9" ht="44" hidden="0" customHeight="1">
      <x:c r="A9" s="32" t="str">
        <x:f>'Assumptions'!A9</x:f>
        <x:v>Premium airport - MAG floor</x:v>
      </x:c>
      <x:c r="B9" s="45" t="str">
        <x:f>'Assumptions'!B9</x:f>
        <x:v>Daily airport case: premium procurement, five-year capital recovery, dedicated support, and a MAG-or-share venue contract.</x:v>
      </x:c>
      <x:c r="C9" s="34" t="n">
        <x:f>'Assumptions'!M9</x:f>
        <x:v>365</x:v>
      </x:c>
      <x:c r="D9" s="34" t="n">
        <x:f>'Traffic Funnel'!F9</x:f>
        <x:v>26640</x:v>
      </x:c>
      <x:c r="E9" s="61" t="n">
        <x:f>D9*C9</x:f>
        <x:v>9723600</x:v>
      </x:c>
      <x:c r="F9" s="55" t="n">
        <x:f>E9*X9</x:f>
        <x:v>972360</x:v>
      </x:c>
      <x:c r="G9" s="55" t="n">
        <x:f>('Assumptions'!C9+'Assumptions'!D9)/'Assumptions'!E9</x:f>
        <x:v>130000</x:v>
      </x:c>
      <x:c r="H9" s="55" t="n">
        <x:f>'Assumptions'!F9+'Assumptions'!G9</x:f>
        <x:v>175000</x:v>
      </x:c>
      <x:c r="I9" s="55" t="n">
        <x:f>'Assumptions'!N9</x:f>
        <x:v>100000</x:v>
      </x:c>
      <x:c r="J9" s="55" t="n">
        <x:f>E9*Y9</x:f>
        <x:v>145854</x:v>
      </x:c>
      <x:c r="K9" s="55" t="n">
        <x:f>AA9+MAX(AB9,Z9*F9)</x:f>
        <x:v>500000</x:v>
      </x:c>
      <x:c r="L9" s="55" t="n">
        <x:f>G9+H9+I9+J9+K9</x:f>
        <x:v>1050854</x:v>
      </x:c>
      <x:c r="M9" s="65" t="n">
        <x:f>IF(E9&gt;0,L9/E9,"")</x:f>
        <x:v>0.1080725245793739</x:v>
      </x:c>
      <x:c r="N9" s="63" t="n">
        <x:f>IF(F9&gt;0,(F9-L9)/F9,"")</x:f>
        <x:v>-0.08072524579373895</x:v>
      </x:c>
      <x:c r="O9" s="55" t="n">
        <x:f>F9-H9-I9-J9-K9</x:f>
        <x:v>51506</x:v>
      </x:c>
      <x:c r="P9" s="67" t="n">
        <x:f>IF(O9&gt;0,('Assumptions'!C9+'Assumptions'!D9)/O9,"N/M")</x:f>
        <x:v>12.619888944977284</x:v>
      </x:c>
      <x:c r="Q9" s="61" t="n">
        <x:f>IF(AD9&gt;0,AD9/C9,"")</x:f>
        <x:v>29170.024174053182</x:v>
      </x:c>
      <x:c r="R9" s="61" t="n">
        <x:f>IF(AE9&gt;0,AE9/C9,"")</x:f>
        <x:v>44383.561643835616</x:v>
      </x:c>
      <x:c r="S9" s="61" t="n">
        <x:f>IF(AF9&gt;0,AF9/C9,"")</x:f>
        <x:v>73972.60273972603</x:v>
      </x:c>
      <x:c r="T9" s="69" t="n">
        <x:f>IF(R9&gt;0,D9/R9,"")</x:f>
        <x:v>0.6002222222222222</x:v>
      </x:c>
      <x:c r="U9" s="21" t="str">
        <x:f>IF(N9&lt;0,"Fails zero-profit",IF(N9&lt;'Summary'!$B$6,"Positive but below target margin","Meets target margin"))</x:f>
        <x:v>Fails zero-profit</x:v>
      </x:c>
      <x:c r="V9" s="45" t="str">
        <x:f>'Assumptions'!Q9</x:f>
        <x:v>LOW exact cost, HIGH structural risk: public contracts support MAG/share mechanics, not this point estimate.</x:v>
      </x:c>
      <x:c r="W9" s="45" t="str">
        <x:f>'Assumptions'!R9</x:f>
        <x:v>Atlanta-like traffic remains below the 20% return hurdle when a $500k MAG and allocated platform costs apply.</x:v>
      </x:c>
      <x:c r="X9" s="38" t="n">
        <x:f>'Assumptions'!L9</x:f>
        <x:v>0.1</x:v>
      </x:c>
      <x:c r="Y9" s="38" t="n">
        <x:f>'Assumptions'!H9</x:f>
        <x:v>0.015</x:v>
      </x:c>
      <x:c r="Z9" s="40" t="n">
        <x:f>'Assumptions'!K9</x:f>
        <x:v>0.4</x:v>
      </x:c>
      <x:c r="AA9" s="36" t="n">
        <x:f>'Assumptions'!I9</x:f>
        <x:v>0</x:v>
      </x:c>
      <x:c r="AB9" s="36" t="n">
        <x:f>'Assumptions'!J9</x:f>
        <x:v>500000</x:v>
      </x:c>
      <x:c r="AC9" s="55" t="n">
        <x:f>G9+H9+I9</x:f>
        <x:v>405000</x:v>
      </x:c>
      <x:c r="AD9" s="61" t="n">
        <x:f>IF(OR(C9&lt;=0,X9*(1-0)&lt;=Y9),"",IF(Z9*X9*(AC9+AA9+AB9)/(X9*(1-0)-Y9)&lt;=AB9,(AC9+AA9+AB9)/(X9*(1-0)-Y9),IF(X9*(1-Z9-0)&lt;=Y9,"",(AC9+AA9)/(X9*(1-Z9-0)-Y9))))</x:f>
        <x:v>10647058.823529411</x:v>
      </x:c>
      <x:c r="AE9" s="61" t="n">
        <x:f>IF(OR(C9&lt;=0,X9*(1-'Summary'!$B$6)&lt;=Y9),"",IF(Z9*X9*(AC9+AA9+AB9)/(X9*(1-'Summary'!$B$6)-Y9)&lt;=AB9,(AC9+AA9+AB9)/(X9*(1-'Summary'!$B$6)-Y9),IF(X9*(1-Z9-'Summary'!$B$6)&lt;=Y9,"",(AC9+AA9)/(X9*(1-Z9-'Summary'!$B$6)-Y9))))</x:f>
        <x:v>16200000</x:v>
      </x:c>
      <x:c r="AF9" s="61" t="n">
        <x:f>IF(OR(C9&lt;=0,X9*(1-'Summary'!$B$7)&lt;=Y9),"",IF(Z9*X9*(AC9+AA9+AB9)/(X9*(1-'Summary'!$B$7)-Y9)&lt;=AB9,(AC9+AA9+AB9)/(X9*(1-'Summary'!$B$7)-Y9),IF(X9*(1-Z9-'Summary'!$B$7)&lt;=Y9,"",(AC9+AA9)/(X9*(1-Z9-'Summary'!$B$7)-Y9))))</x:f>
        <x:v>27000000</x:v>
      </x:c>
      <x:c r="AG9" s="21" t="str">
        <x:f>IF(OR(C9&lt;=0,E9&lt;=0,X9&lt;=Y9,X9*(1-Z9)&lt;=Y9),"CHECK","OK")</x:f>
        <x:v>OK</x:v>
      </x:c>
    </x:row>
    <x:row r="10" ht="44" hidden="0" customHeight="1">
      <x:c r="A10" s="32" t="str">
        <x:f>'Assumptions'!A10</x:f>
        <x:v>Stadium / arena - event calendar</x:v>
      </x:c>
      <x:c r="B10" s="45" t="str">
        <x:f>'Assumptions'!B10</x:f>
        <x:v>Event-driven premium case: thirty monetizable event days, event traffic, annual rights/support, and MAG-or-share terms.</x:v>
      </x:c>
      <x:c r="C10" s="34" t="n">
        <x:f>'Assumptions'!M10</x:f>
        <x:v>30</x:v>
      </x:c>
      <x:c r="D10" s="34" t="n">
        <x:f>'Traffic Funnel'!F10</x:f>
        <x:v>20020</x:v>
      </x:c>
      <x:c r="E10" s="61" t="n">
        <x:f>D10*C10</x:f>
        <x:v>600600</x:v>
      </x:c>
      <x:c r="F10" s="55" t="n">
        <x:f>E10*X10</x:f>
        <x:v>60060</x:v>
      </x:c>
      <x:c r="G10" s="55" t="n">
        <x:f>('Assumptions'!C10+'Assumptions'!D10)/'Assumptions'!E10</x:f>
        <x:v>130000</x:v>
      </x:c>
      <x:c r="H10" s="55" t="n">
        <x:f>'Assumptions'!F10+'Assumptions'!G10</x:f>
        <x:v>175000</x:v>
      </x:c>
      <x:c r="I10" s="55" t="n">
        <x:f>'Assumptions'!N10</x:f>
        <x:v>100000</x:v>
      </x:c>
      <x:c r="J10" s="55" t="n">
        <x:f>E10*Y10</x:f>
        <x:v>9009</x:v>
      </x:c>
      <x:c r="K10" s="55" t="n">
        <x:f>AA10+MAX(AB10,Z10*F10)</x:f>
        <x:v>500000</x:v>
      </x:c>
      <x:c r="L10" s="55" t="n">
        <x:f>G10+H10+I10+J10+K10</x:f>
        <x:v>914009</x:v>
      </x:c>
      <x:c r="M10" s="65" t="n">
        <x:f>IF(E10&gt;0,L10/E10,"")</x:f>
        <x:v>1.5218265068265069</x:v>
      </x:c>
      <x:c r="N10" s="63" t="n">
        <x:f>IF(F10&gt;0,(F10-L10)/F10,"")</x:f>
        <x:v>-14.218265068265069</x:v>
      </x:c>
      <x:c r="O10" s="55" t="n">
        <x:f>F10-H10-I10-J10-K10</x:f>
        <x:v>-723949</x:v>
      </x:c>
      <x:c r="P10" s="67" t="str">
        <x:f>IF(O10&gt;0,('Assumptions'!C10+'Assumptions'!D10)/O10,"N/M")</x:f>
        <x:v>N/M</x:v>
      </x:c>
      <x:c r="Q10" s="61" t="n">
        <x:f>IF(AD10&gt;0,AD10/C10,"")</x:f>
        <x:v>354901.9607843137</x:v>
      </x:c>
      <x:c r="R10" s="61" t="n">
        <x:f>IF(AE10&gt;0,AE10/C10,"")</x:f>
        <x:v>540000</x:v>
      </x:c>
      <x:c r="S10" s="61" t="n">
        <x:f>IF(AF10&gt;0,AF10/C10,"")</x:f>
        <x:v>900000</x:v>
      </x:c>
      <x:c r="T10" s="69" t="n">
        <x:f>IF(R10&gt;0,D10/R10,"")</x:f>
        <x:v>0.03707407407407407</x:v>
      </x:c>
      <x:c r="U10" s="21" t="str">
        <x:f>IF(N10&lt;0,"Fails zero-profit",IF(N10&lt;'Summary'!$B$6,"Positive but below target margin","Meets target margin"))</x:f>
        <x:v>Fails zero-profit</x:v>
      </x:c>
      <x:c r="V10" s="45" t="str">
        <x:f>'Assumptions'!Q10</x:f>
        <x:v>LOW exact cost and event count, HIGH unit distinction: event traffic cannot be annualized over 365 days.</x:v>
      </x:c>
      <x:c r="W10" s="45" t="str">
        <x:f>'Assumptions'!R10</x:f>
        <x:v>Event-day traffic cannot absorb an annual premium-venue cost stack without far more events, traffic, or lower rights burden.</x:v>
      </x:c>
      <x:c r="X10" s="38" t="n">
        <x:f>'Assumptions'!L10</x:f>
        <x:v>0.1</x:v>
      </x:c>
      <x:c r="Y10" s="38" t="n">
        <x:f>'Assumptions'!H10</x:f>
        <x:v>0.015</x:v>
      </x:c>
      <x:c r="Z10" s="40" t="n">
        <x:f>'Assumptions'!K10</x:f>
        <x:v>0.4</x:v>
      </x:c>
      <x:c r="AA10" s="36" t="n">
        <x:f>'Assumptions'!I10</x:f>
        <x:v>0</x:v>
      </x:c>
      <x:c r="AB10" s="36" t="n">
        <x:f>'Assumptions'!J10</x:f>
        <x:v>500000</x:v>
      </x:c>
      <x:c r="AC10" s="55" t="n">
        <x:f>G10+H10+I10</x:f>
        <x:v>405000</x:v>
      </x:c>
      <x:c r="AD10" s="61" t="n">
        <x:f>IF(OR(C10&lt;=0,X10*(1-0)&lt;=Y10),"",IF(Z10*X10*(AC10+AA10+AB10)/(X10*(1-0)-Y10)&lt;=AB10,(AC10+AA10+AB10)/(X10*(1-0)-Y10),IF(X10*(1-Z10-0)&lt;=Y10,"",(AC10+AA10)/(X10*(1-Z10-0)-Y10))))</x:f>
        <x:v>10647058.823529411</x:v>
      </x:c>
      <x:c r="AE10" s="61" t="n">
        <x:f>IF(OR(C10&lt;=0,X10*(1-'Summary'!$B$6)&lt;=Y10),"",IF(Z10*X10*(AC10+AA10+AB10)/(X10*(1-'Summary'!$B$6)-Y10)&lt;=AB10,(AC10+AA10+AB10)/(X10*(1-'Summary'!$B$6)-Y10),IF(X10*(1-Z10-'Summary'!$B$6)&lt;=Y10,"",(AC10+AA10)/(X10*(1-Z10-'Summary'!$B$6)-Y10))))</x:f>
        <x:v>16200000</x:v>
      </x:c>
      <x:c r="AF10" s="61" t="n">
        <x:f>IF(OR(C10&lt;=0,X10*(1-'Summary'!$B$7)&lt;=Y10),"",IF(Z10*X10*(AC10+AA10+AB10)/(X10*(1-'Summary'!$B$7)-Y10)&lt;=AB10,(AC10+AA10+AB10)/(X10*(1-'Summary'!$B$7)-Y10),IF(X10*(1-Z10-'Summary'!$B$7)&lt;=Y10,"",(AC10+AA10)/(X10*(1-Z10-'Summary'!$B$7)-Y10))))</x:f>
        <x:v>27000000</x:v>
      </x:c>
      <x:c r="AG10" s="21" t="str">
        <x:f>IF(OR(C10&lt;=0,E10&lt;=0,X10&lt;=Y10,X10*(1-Z10)&lt;=Y10),"CHECK","OK")</x:f>
        <x:v>OK</x:v>
      </x:c>
    </x:row>
  </x:sheetData>
  <x:mergeCells>
    <x:mergeCell ref="A1:AG1"/>
    <x:mergeCell ref="A2:AG2"/>
  </x:mergeCells>
  <x:conditionalFormatting sqref="U5:U10">
    <x:cfRule type="containsText" dxfId="2" priority="1" operator="containsText" text="Meets"/>
    <x:cfRule type="containsText" dxfId="3" priority="2" operator="containsText" text="Positive"/>
    <x:cfRule type="containsText" dxfId="4" priority="3" operator="containsText" text="Fails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4" hidden="0" customWidth="1"/>
    <x:col min="7" max="7" width="12" hidden="0" customWidth="1"/>
    <x:col min="8" max="8" width="13" hidden="0" customWidth="1"/>
    <x:col min="9" max="9" width="15" hidden="0" customWidth="1"/>
    <x:col min="10" max="10" width="12" hidden="0" customWidth="1"/>
    <x:col min="11" max="11" width="12" hidden="0" customWidth="1"/>
    <x:col min="12" max="12" width="25" hidden="0" customWidth="1"/>
  </x:cols>
  <x:sheetData>
    <x:row r="1" ht="19.200000762939453" hidden="0" customHeight="1">
      <x:c r="A1" s="3" t="str">
        <x:v>Break-even And Required-Margin Snapshot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15" hidden="0" customHeight="1">
      <x:c r="A2" s="7" t="str">
        <x:v>One canonical traffic base feeds every sheet. Zero-profit, 20% margin, and 30% margin thresholds are shown separately; the margin hurdles are analyst scenarios.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/>
    <x:row r="4" ht="15" hidden="0" customHeight="1">
      <x:c r="A4" s="15" t="str">
        <x:v>Route</x:v>
      </x:c>
      <x:c r="B4" s="31" t="str">
        <x:v>Base GB / active day</x:v>
      </x:c>
      <x:c r="C4" s="31" t="str">
        <x:v>Zero-profit hurdle</x:v>
      </x:c>
      <x:c r="D4" s="31" t="str">
        <x:v>20% margin hurdle</x:v>
      </x:c>
      <x:c r="E4" s="31" t="str">
        <x:v>30% margin hurdle</x:v>
      </x:c>
      <x:c r="F4" s="31" t="str">
        <x:v>Base / 20% hurdle</x:v>
      </x:c>
      <x:c r="G4" s="31" t="str">
        <x:v>Base margin</x:v>
      </x:c>
      <x:c r="H4" s="31" t="str">
        <x:v>Active days / yr</x:v>
      </x:c>
      <x:c r="I4" s="31" t="str">
        <x:v>Gross revenue / yr</x:v>
      </x:c>
      <x:c r="J4" s="31" t="str">
        <x:v>Payback</x:v>
      </x:c>
      <x:c r="K4" s="31" t="str">
        <x:v>IRR</x:v>
      </x:c>
      <x:c r="L4" s="16" t="str">
        <x:v>Verdict</x:v>
      </x:c>
    </x:row>
    <x:row r="5" ht="15" hidden="0" customHeight="1">
      <x:c r="A5" s="27" t="str">
        <x:f>'Scenario Model'!A5</x:f>
        <x:v>Existing controlled business Wi-Fi</x:v>
      </x:c>
      <x:c r="B5" s="33" t="n">
        <x:f>'Scenario Model'!D5</x:f>
        <x:v>20</x:v>
      </x:c>
      <x:c r="C5" s="33" t="n">
        <x:f>'Scenario Model'!Q5</x:f>
        <x:v>7.09105560032232</x:v>
      </x:c>
      <x:c r="D5" s="33" t="n">
        <x:f>'Scenario Model'!R5</x:f>
        <x:v>9.27291886195996</x:v>
      </x:c>
      <x:c r="E5" s="33" t="n">
        <x:f>'Scenario Model'!S5</x:f>
        <x:v>10.958904109589039</x:v>
      </x:c>
      <x:c r="F5" s="72" t="n">
        <x:f>'Scenario Model'!T5</x:f>
        <x:v>2.1568181818181813</x:v>
      </x:c>
      <x:c r="G5" s="39" t="n">
        <x:f>'Scenario Model'!N5</x:f>
        <x:v>0.5486301369863014</x:v>
      </x:c>
      <x:c r="H5" s="33" t="n">
        <x:f>'Scenario Model'!C5</x:f>
        <x:v>365</x:v>
      </x:c>
      <x:c r="I5" s="35" t="n">
        <x:f>'Scenario Model'!F5</x:f>
        <x:v>730</x:v>
      </x:c>
      <x:c r="J5" s="41" t="n">
        <x:f>'Scenario Model'!P5</x:f>
        <x:v>0.33296337402885684</x:v>
      </x:c>
      <x:c r="K5" s="39" t="n">
        <x:f>'Returns'!K5</x:f>
        <x:v>2.9547779689446187</x:v>
      </x:c>
      <x:c r="L5" s="27" t="str">
        <x:f>'Scenario Model'!U5</x:f>
        <x:v>Meets target margin</x:v>
      </x:c>
    </x:row>
    <x:row r="6" ht="15" hidden="0" customHeight="1">
      <x:c r="A6" s="32" t="str">
        <x:f>'Scenario Model'!A6</x:f>
        <x:v>New small-business / public site</x:v>
      </x:c>
      <x:c r="B6" s="34" t="n">
        <x:f>'Scenario Model'!D6</x:f>
        <x:v>30</x:v>
      </x:c>
      <x:c r="C6" s="34" t="n">
        <x:f>'Scenario Model'!Q6</x:f>
        <x:v>82.19178082191779</x:v>
      </x:c>
      <x:c r="D6" s="34" t="n">
        <x:f>'Scenario Model'!R6</x:f>
        <x:v>115.06849315068492</x:v>
      </x:c>
      <x:c r="E6" s="34" t="n">
        <x:f>'Scenario Model'!S6</x:f>
        <x:v>143.83561643835617</x:v>
      </x:c>
      <x:c r="F6" s="73" t="n">
        <x:f>'Scenario Model'!T6</x:f>
        <x:v>0.26071428571428573</x:v>
      </x:c>
      <x:c r="G6" s="40" t="n">
        <x:f>'Scenario Model'!N6</x:f>
        <x:v>-1.2178082191780821</x:v>
      </x:c>
      <x:c r="H6" s="34" t="n">
        <x:f>'Scenario Model'!C6</x:f>
        <x:v>365</x:v>
      </x:c>
      <x:c r="I6" s="36" t="n">
        <x:f>'Scenario Model'!F6</x:f>
        <x:v>1095</x:v>
      </x:c>
      <x:c r="J6" s="42" t="str">
        <x:f>'Scenario Model'!P6</x:f>
        <x:v>N/M</x:v>
      </x:c>
      <x:c r="K6" s="40" t="str">
        <x:f>'Returns'!K6</x:f>
        <x:v>N/M</x:v>
      </x:c>
      <x:c r="L6" s="32" t="str">
        <x:f>'Scenario Model'!U6</x:f>
        <x:v>Fails zero-profit</x:v>
      </x:c>
    </x:row>
    <x:row r="7" ht="15" hidden="0" customHeight="1">
      <x:c r="A7" s="32" t="str">
        <x:f>'Scenario Model'!A7</x:f>
        <x:v>Dense venue - managed-network overlay</x:v>
      </x:c>
      <x:c r="B7" s="34" t="n">
        <x:f>'Scenario Model'!D7</x:f>
        <x:v>2000</x:v>
      </x:c>
      <x:c r="C7" s="34" t="n">
        <x:f>'Scenario Model'!Q7</x:f>
        <x:v>1826.4840182648404</x:v>
      </x:c>
      <x:c r="D7" s="34" t="n">
        <x:f>'Scenario Model'!R7</x:f>
        <x:v>2739.7260273972606</x:v>
      </x:c>
      <x:c r="E7" s="34" t="n">
        <x:f>'Scenario Model'!S7</x:f>
        <x:v>3652.968036529681</x:v>
      </x:c>
      <x:c r="F7" s="73" t="n">
        <x:f>'Scenario Model'!T7</x:f>
        <x:v>0.7299999999999999</x:v>
      </x:c>
      <x:c r="G7" s="40" t="n">
        <x:f>'Scenario Model'!N7</x:f>
        <x:v>0.052054794520547946</x:v>
      </x:c>
      <x:c r="H7" s="34" t="n">
        <x:f>'Scenario Model'!C7</x:f>
        <x:v>365</x:v>
      </x:c>
      <x:c r="I7" s="36" t="n">
        <x:f>'Scenario Model'!F7</x:f>
        <x:v>73000</x:v>
      </x:c>
      <x:c r="J7" s="42" t="n">
        <x:f>'Scenario Model'!P7</x:f>
        <x:v>2.5210084033613445</x:v>
      </x:c>
      <x:c r="K7" s="40" t="n">
        <x:f>'Returns'!K7</x:f>
        <x:v>0.09228796164335262</x:v>
      </x:c>
      <x:c r="L7" s="32" t="str">
        <x:f>'Scenario Model'!U7</x:f>
        <x:v>Positive but below target margin</x:v>
      </x:c>
    </x:row>
    <x:row r="8" ht="15" hidden="0" customHeight="1">
      <x:c r="A8" s="32" t="str">
        <x:f>'Scenario Model'!A8</x:f>
        <x:v>Dense venue - greenfield build</x:v>
      </x:c>
      <x:c r="B8" s="34" t="n">
        <x:f>'Scenario Model'!D8</x:f>
        <x:v>2000</x:v>
      </x:c>
      <x:c r="C8" s="34" t="n">
        <x:f>'Scenario Model'!Q8</x:f>
        <x:v>5230.386052303861</x:v>
      </x:c>
      <x:c r="D8" s="34" t="n">
        <x:f>'Scenario Model'!R8</x:f>
        <x:v>8219.178082191782</x:v>
      </x:c>
      <x:c r="E8" s="34" t="n">
        <x:f>'Scenario Model'!S8</x:f>
        <x:v>11506.849315068494</x:v>
      </x:c>
      <x:c r="F8" s="73" t="n">
        <x:f>'Scenario Model'!T8</x:f>
        <x:v>0.2433333333333333</x:v>
      </x:c>
      <x:c r="G8" s="40" t="n">
        <x:f>'Scenario Model'!N8</x:f>
        <x:v>-0.8883561643835617</x:v>
      </x:c>
      <x:c r="H8" s="34" t="n">
        <x:f>'Scenario Model'!C8</x:f>
        <x:v>365</x:v>
      </x:c>
      <x:c r="I8" s="36" t="n">
        <x:f>'Scenario Model'!F8</x:f>
        <x:v>73000</x:v>
      </x:c>
      <x:c r="J8" s="42" t="str">
        <x:f>'Scenario Model'!P8</x:f>
        <x:v>N/M</x:v>
      </x:c>
      <x:c r="K8" s="40" t="str">
        <x:f>'Returns'!K8</x:f>
        <x:v>N/M</x:v>
      </x:c>
      <x:c r="L8" s="32" t="str">
        <x:f>'Scenario Model'!U8</x:f>
        <x:v>Fails zero-profit</x:v>
      </x:c>
    </x:row>
    <x:row r="9" ht="15" hidden="0" customHeight="1">
      <x:c r="A9" s="32" t="str">
        <x:f>'Scenario Model'!A9</x:f>
        <x:v>Premium airport - MAG floor</x:v>
      </x:c>
      <x:c r="B9" s="34" t="n">
        <x:f>'Scenario Model'!D9</x:f>
        <x:v>26640</x:v>
      </x:c>
      <x:c r="C9" s="34" t="n">
        <x:f>'Scenario Model'!Q9</x:f>
        <x:v>29170.024174053182</x:v>
      </x:c>
      <x:c r="D9" s="34" t="n">
        <x:f>'Scenario Model'!R9</x:f>
        <x:v>44383.561643835616</x:v>
      </x:c>
      <x:c r="E9" s="34" t="n">
        <x:f>'Scenario Model'!S9</x:f>
        <x:v>73972.60273972603</x:v>
      </x:c>
      <x:c r="F9" s="73" t="n">
        <x:f>'Scenario Model'!T9</x:f>
        <x:v>0.6002222222222222</x:v>
      </x:c>
      <x:c r="G9" s="40" t="n">
        <x:f>'Scenario Model'!N9</x:f>
        <x:v>-0.08072524579373895</x:v>
      </x:c>
      <x:c r="H9" s="34" t="n">
        <x:f>'Scenario Model'!C9</x:f>
        <x:v>365</x:v>
      </x:c>
      <x:c r="I9" s="36" t="n">
        <x:f>'Scenario Model'!F9</x:f>
        <x:v>972360</x:v>
      </x:c>
      <x:c r="J9" s="42" t="n">
        <x:f>'Scenario Model'!P9</x:f>
        <x:v>12.619888944977284</x:v>
      </x:c>
      <x:c r="K9" s="40" t="str">
        <x:f>'Returns'!K9</x:f>
        <x:v>N/M</x:v>
      </x:c>
      <x:c r="L9" s="32" t="str">
        <x:f>'Scenario Model'!U9</x:f>
        <x:v>Fails zero-profit</x:v>
      </x:c>
    </x:row>
    <x:row r="10" ht="15" hidden="0" customHeight="1">
      <x:c r="A10" s="32" t="str">
        <x:f>'Scenario Model'!A10</x:f>
        <x:v>Stadium / arena - event calendar</x:v>
      </x:c>
      <x:c r="B10" s="34" t="n">
        <x:f>'Scenario Model'!D10</x:f>
        <x:v>20020</x:v>
      </x:c>
      <x:c r="C10" s="34" t="n">
        <x:f>'Scenario Model'!Q10</x:f>
        <x:v>354901.9607843137</x:v>
      </x:c>
      <x:c r="D10" s="34" t="n">
        <x:f>'Scenario Model'!R10</x:f>
        <x:v>540000</x:v>
      </x:c>
      <x:c r="E10" s="34" t="n">
        <x:f>'Scenario Model'!S10</x:f>
        <x:v>900000</x:v>
      </x:c>
      <x:c r="F10" s="73" t="n">
        <x:f>'Scenario Model'!T10</x:f>
        <x:v>0.03707407407407407</x:v>
      </x:c>
      <x:c r="G10" s="40" t="n">
        <x:f>'Scenario Model'!N10</x:f>
        <x:v>-14.218265068265069</x:v>
      </x:c>
      <x:c r="H10" s="34" t="n">
        <x:f>'Scenario Model'!C10</x:f>
        <x:v>30</x:v>
      </x:c>
      <x:c r="I10" s="36" t="n">
        <x:f>'Scenario Model'!F10</x:f>
        <x:v>60060</x:v>
      </x:c>
      <x:c r="J10" s="42" t="str">
        <x:f>'Scenario Model'!P10</x:f>
        <x:v>N/M</x:v>
      </x:c>
      <x:c r="K10" s="40" t="str">
        <x:f>'Returns'!K10</x:f>
        <x:v>N/M</x:v>
      </x:c>
      <x:c r="L10" s="32" t="str">
        <x:f>'Scenario Model'!U10</x:f>
        <x:v>Fails zero-profit</x:v>
      </x:c>
    </x:row>
  </x:sheetData>
  <x:mergeCells>
    <x:mergeCell ref="A1:L1"/>
    <x:mergeCell ref="A2:L2"/>
  </x:mergeCells>
  <x:conditionalFormatting sqref="L5:L10">
    <x:cfRule type="containsText" dxfId="5" priority="1" operator="containsText" text="Meets"/>
    <x:cfRule type="containsText" dxfId="6" priority="2" operator="containsText" text="Positive"/>
    <x:cfRule type="containsText" dxfId="7" priority="3" operator="containsText" text="Fails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19.200000762939453" hidden="0" customHeight="1">
      <x:c r="A1" s="3" t="str">
        <x:v>Traffic And Margin Sensitivity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15" hidden="0" customHeight="1">
      <x:c r="A2" s="7" t="str">
        <x:v>Top: required paid traffic by operating-margin hurdle. Bottom: modeled cost per GB at selected paid-traffic levels, holding the route's annual cost structure and active-day calendar constant.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3"/>
    <x:row r="4" ht="15" hidden="0" customHeight="1">
      <x:c r="A4" s="15" t="str">
        <x:v>Required GB / active day</x:v>
      </x:c>
      <x:c r="B4" s="74" t="n">
        <x:v>0</x:v>
      </x:c>
      <x:c r="C4" s="74" t="n">
        <x:v>0.1</x:v>
      </x:c>
      <x:c r="D4" s="74" t="n">
        <x:v>0.2</x:v>
      </x:c>
      <x:c r="E4" s="75" t="n">
        <x:v>0.3</x:v>
      </x:c>
    </x:row>
    <x:row r="5" ht="15" hidden="0" customHeight="1">
      <x:c r="A5" s="27" t="str">
        <x:f>'Scenario Model'!A5</x:f>
        <x:v>Existing controlled business Wi-Fi</x:v>
      </x:c>
      <x:c r="B5" s="60" t="n">
        <x:f>IF('Scenario Model'!$X5*(1-B$4)&lt;='Scenario Model'!$Y5,"",IF('Scenario Model'!$Z5*'Scenario Model'!$X5*('Scenario Model'!$AC5+'Scenario Model'!$AA5+'Scenario Model'!$AB5)/('Scenario Model'!$X5*(1-B$4)-'Scenario Model'!$Y5)&lt;='Scenario Model'!$AB5,('Scenario Model'!$AC5+'Scenario Model'!$AA5+'Scenario Model'!$AB5)/('Scenario Model'!$X5*(1-B$4)-'Scenario Model'!$Y5)/'Scenario Model'!$C5,IF('Scenario Model'!$X5*(1-'Scenario Model'!$Z5-B$4)&lt;='Scenario Model'!$Y5,"",('Scenario Model'!$AC5+'Scenario Model'!$AA5)/('Scenario Model'!$X5*(1-'Scenario Model'!$Z5-B$4)-'Scenario Model'!$Y5)/'Scenario Model'!$C5)))</x:f>
        <x:v>7.09105560032232</x:v>
      </x:c>
      <x:c r="C5" s="60" t="n">
        <x:f>IF('Scenario Model'!$X5*(1-C$4)&lt;='Scenario Model'!$Y5,"",IF('Scenario Model'!$Z5*'Scenario Model'!$X5*('Scenario Model'!$AC5+'Scenario Model'!$AA5+'Scenario Model'!$AB5)/('Scenario Model'!$X5*(1-C$4)-'Scenario Model'!$Y5)&lt;='Scenario Model'!$AB5,('Scenario Model'!$AC5+'Scenario Model'!$AA5+'Scenario Model'!$AB5)/('Scenario Model'!$X5*(1-C$4)-'Scenario Model'!$Y5)/'Scenario Model'!$C5,IF('Scenario Model'!$X5*(1-'Scenario Model'!$Z5-C$4)&lt;='Scenario Model'!$Y5,"",('Scenario Model'!$AC5+'Scenario Model'!$AA5)/('Scenario Model'!$X5*(1-'Scenario Model'!$Z5-C$4)-'Scenario Model'!$Y5)/'Scenario Model'!$C5)))</x:f>
        <x:v>8.036529680365296</x:v>
      </x:c>
      <x:c r="D5" s="60" t="n">
        <x:f>IF('Scenario Model'!$X5*(1-D$4)&lt;='Scenario Model'!$Y5,"",IF('Scenario Model'!$Z5*'Scenario Model'!$X5*('Scenario Model'!$AC5+'Scenario Model'!$AA5+'Scenario Model'!$AB5)/('Scenario Model'!$X5*(1-D$4)-'Scenario Model'!$Y5)&lt;='Scenario Model'!$AB5,('Scenario Model'!$AC5+'Scenario Model'!$AA5+'Scenario Model'!$AB5)/('Scenario Model'!$X5*(1-D$4)-'Scenario Model'!$Y5)/'Scenario Model'!$C5,IF('Scenario Model'!$X5*(1-'Scenario Model'!$Z5-D$4)&lt;='Scenario Model'!$Y5,"",('Scenario Model'!$AC5+'Scenario Model'!$AA5)/('Scenario Model'!$X5*(1-'Scenario Model'!$Z5-D$4)-'Scenario Model'!$Y5)/'Scenario Model'!$C5)))</x:f>
        <x:v>9.27291886195996</x:v>
      </x:c>
      <x:c r="E5" s="60" t="n">
        <x:f>IF('Scenario Model'!$X5*(1-E$4)&lt;='Scenario Model'!$Y5,"",IF('Scenario Model'!$Z5*'Scenario Model'!$X5*('Scenario Model'!$AC5+'Scenario Model'!$AA5+'Scenario Model'!$AB5)/('Scenario Model'!$X5*(1-E$4)-'Scenario Model'!$Y5)&lt;='Scenario Model'!$AB5,('Scenario Model'!$AC5+'Scenario Model'!$AA5+'Scenario Model'!$AB5)/('Scenario Model'!$X5*(1-E$4)-'Scenario Model'!$Y5)/'Scenario Model'!$C5,IF('Scenario Model'!$X5*(1-'Scenario Model'!$Z5-E$4)&lt;='Scenario Model'!$Y5,"",('Scenario Model'!$AC5+'Scenario Model'!$AA5)/('Scenario Model'!$X5*(1-'Scenario Model'!$Z5-E$4)-'Scenario Model'!$Y5)/'Scenario Model'!$C5)))</x:f>
        <x:v>10.958904109589039</x:v>
      </x:c>
    </x:row>
    <x:row r="6" ht="15" hidden="0" customHeight="1">
      <x:c r="A6" s="32" t="str">
        <x:f>'Scenario Model'!A6</x:f>
        <x:v>New small-business / public site</x:v>
      </x:c>
      <x:c r="B6" s="61" t="n">
        <x:f>IF('Scenario Model'!$X6*(1-B$4)&lt;='Scenario Model'!$Y6,"",IF('Scenario Model'!$Z6*'Scenario Model'!$X6*('Scenario Model'!$AC6+'Scenario Model'!$AA6+'Scenario Model'!$AB6)/('Scenario Model'!$X6*(1-B$4)-'Scenario Model'!$Y6)&lt;='Scenario Model'!$AB6,('Scenario Model'!$AC6+'Scenario Model'!$AA6+'Scenario Model'!$AB6)/('Scenario Model'!$X6*(1-B$4)-'Scenario Model'!$Y6)/'Scenario Model'!$C6,IF('Scenario Model'!$X6*(1-'Scenario Model'!$Z6-B$4)&lt;='Scenario Model'!$Y6,"",('Scenario Model'!$AC6+'Scenario Model'!$AA6)/('Scenario Model'!$X6*(1-'Scenario Model'!$Z6-B$4)-'Scenario Model'!$Y6)/'Scenario Model'!$C6)))</x:f>
        <x:v>82.19178082191779</x:v>
      </x:c>
      <x:c r="C6" s="61" t="n">
        <x:f>IF('Scenario Model'!$X6*(1-C$4)&lt;='Scenario Model'!$Y6,"",IF('Scenario Model'!$Z6*'Scenario Model'!$X6*('Scenario Model'!$AC6+'Scenario Model'!$AA6+'Scenario Model'!$AB6)/('Scenario Model'!$X6*(1-C$4)-'Scenario Model'!$Y6)&lt;='Scenario Model'!$AB6,('Scenario Model'!$AC6+'Scenario Model'!$AA6+'Scenario Model'!$AB6)/('Scenario Model'!$X6*(1-C$4)-'Scenario Model'!$Y6)/'Scenario Model'!$C6,IF('Scenario Model'!$X6*(1-'Scenario Model'!$Z6-C$4)&lt;='Scenario Model'!$Y6,"",('Scenario Model'!$AC6+'Scenario Model'!$AA6)/('Scenario Model'!$X6*(1-'Scenario Model'!$Z6-C$4)-'Scenario Model'!$Y6)/'Scenario Model'!$C6)))</x:f>
        <x:v>95.89041095890411</x:v>
      </x:c>
      <x:c r="D6" s="61" t="n">
        <x:f>IF('Scenario Model'!$X6*(1-D$4)&lt;='Scenario Model'!$Y6,"",IF('Scenario Model'!$Z6*'Scenario Model'!$X6*('Scenario Model'!$AC6+'Scenario Model'!$AA6+'Scenario Model'!$AB6)/('Scenario Model'!$X6*(1-D$4)-'Scenario Model'!$Y6)&lt;='Scenario Model'!$AB6,('Scenario Model'!$AC6+'Scenario Model'!$AA6+'Scenario Model'!$AB6)/('Scenario Model'!$X6*(1-D$4)-'Scenario Model'!$Y6)/'Scenario Model'!$C6,IF('Scenario Model'!$X6*(1-'Scenario Model'!$Z6-D$4)&lt;='Scenario Model'!$Y6,"",('Scenario Model'!$AC6+'Scenario Model'!$AA6)/('Scenario Model'!$X6*(1-'Scenario Model'!$Z6-D$4)-'Scenario Model'!$Y6)/'Scenario Model'!$C6)))</x:f>
        <x:v>115.06849315068492</x:v>
      </x:c>
      <x:c r="E6" s="61" t="n">
        <x:f>IF('Scenario Model'!$X6*(1-E$4)&lt;='Scenario Model'!$Y6,"",IF('Scenario Model'!$Z6*'Scenario Model'!$X6*('Scenario Model'!$AC6+'Scenario Model'!$AA6+'Scenario Model'!$AB6)/('Scenario Model'!$X6*(1-E$4)-'Scenario Model'!$Y6)&lt;='Scenario Model'!$AB6,('Scenario Model'!$AC6+'Scenario Model'!$AA6+'Scenario Model'!$AB6)/('Scenario Model'!$X6*(1-E$4)-'Scenario Model'!$Y6)/'Scenario Model'!$C6,IF('Scenario Model'!$X6*(1-'Scenario Model'!$Z6-E$4)&lt;='Scenario Model'!$Y6,"",('Scenario Model'!$AC6+'Scenario Model'!$AA6)/('Scenario Model'!$X6*(1-'Scenario Model'!$Z6-E$4)-'Scenario Model'!$Y6)/'Scenario Model'!$C6)))</x:f>
        <x:v>143.83561643835617</x:v>
      </x:c>
    </x:row>
    <x:row r="7" ht="15" hidden="0" customHeight="1">
      <x:c r="A7" s="32" t="str">
        <x:f>'Scenario Model'!A7</x:f>
        <x:v>Dense venue - managed-network overlay</x:v>
      </x:c>
      <x:c r="B7" s="61" t="n">
        <x:f>IF('Scenario Model'!$X7*(1-B$4)&lt;='Scenario Model'!$Y7,"",IF('Scenario Model'!$Z7*'Scenario Model'!$X7*('Scenario Model'!$AC7+'Scenario Model'!$AA7+'Scenario Model'!$AB7)/('Scenario Model'!$X7*(1-B$4)-'Scenario Model'!$Y7)&lt;='Scenario Model'!$AB7,('Scenario Model'!$AC7+'Scenario Model'!$AA7+'Scenario Model'!$AB7)/('Scenario Model'!$X7*(1-B$4)-'Scenario Model'!$Y7)/'Scenario Model'!$C7,IF('Scenario Model'!$X7*(1-'Scenario Model'!$Z7-B$4)&lt;='Scenario Model'!$Y7,"",('Scenario Model'!$AC7+'Scenario Model'!$AA7)/('Scenario Model'!$X7*(1-'Scenario Model'!$Z7-B$4)-'Scenario Model'!$Y7)/'Scenario Model'!$C7)))</x:f>
        <x:v>1826.4840182648404</x:v>
      </x:c>
      <x:c r="C7" s="61" t="n">
        <x:f>IF('Scenario Model'!$X7*(1-C$4)&lt;='Scenario Model'!$Y7,"",IF('Scenario Model'!$Z7*'Scenario Model'!$X7*('Scenario Model'!$AC7+'Scenario Model'!$AA7+'Scenario Model'!$AB7)/('Scenario Model'!$X7*(1-C$4)-'Scenario Model'!$Y7)&lt;='Scenario Model'!$AB7,('Scenario Model'!$AC7+'Scenario Model'!$AA7+'Scenario Model'!$AB7)/('Scenario Model'!$X7*(1-C$4)-'Scenario Model'!$Y7)/'Scenario Model'!$C7,IF('Scenario Model'!$X7*(1-'Scenario Model'!$Z7-C$4)&lt;='Scenario Model'!$Y7,"",('Scenario Model'!$AC7+'Scenario Model'!$AA7)/('Scenario Model'!$X7*(1-'Scenario Model'!$Z7-C$4)-'Scenario Model'!$Y7)/'Scenario Model'!$C7)))</x:f>
        <x:v>2191.7808219178087</x:v>
      </x:c>
      <x:c r="D7" s="61" t="n">
        <x:f>IF('Scenario Model'!$X7*(1-D$4)&lt;='Scenario Model'!$Y7,"",IF('Scenario Model'!$Z7*'Scenario Model'!$X7*('Scenario Model'!$AC7+'Scenario Model'!$AA7+'Scenario Model'!$AB7)/('Scenario Model'!$X7*(1-D$4)-'Scenario Model'!$Y7)&lt;='Scenario Model'!$AB7,('Scenario Model'!$AC7+'Scenario Model'!$AA7+'Scenario Model'!$AB7)/('Scenario Model'!$X7*(1-D$4)-'Scenario Model'!$Y7)/'Scenario Model'!$C7,IF('Scenario Model'!$X7*(1-'Scenario Model'!$Z7-D$4)&lt;='Scenario Model'!$Y7,"",('Scenario Model'!$AC7+'Scenario Model'!$AA7)/('Scenario Model'!$X7*(1-'Scenario Model'!$Z7-D$4)-'Scenario Model'!$Y7)/'Scenario Model'!$C7)))</x:f>
        <x:v>2739.7260273972606</x:v>
      </x:c>
      <x:c r="E7" s="61" t="n">
        <x:f>IF('Scenario Model'!$X7*(1-E$4)&lt;='Scenario Model'!$Y7,"",IF('Scenario Model'!$Z7*'Scenario Model'!$X7*('Scenario Model'!$AC7+'Scenario Model'!$AA7+'Scenario Model'!$AB7)/('Scenario Model'!$X7*(1-E$4)-'Scenario Model'!$Y7)&lt;='Scenario Model'!$AB7,('Scenario Model'!$AC7+'Scenario Model'!$AA7+'Scenario Model'!$AB7)/('Scenario Model'!$X7*(1-E$4)-'Scenario Model'!$Y7)/'Scenario Model'!$C7,IF('Scenario Model'!$X7*(1-'Scenario Model'!$Z7-E$4)&lt;='Scenario Model'!$Y7,"",('Scenario Model'!$AC7+'Scenario Model'!$AA7)/('Scenario Model'!$X7*(1-'Scenario Model'!$Z7-E$4)-'Scenario Model'!$Y7)/'Scenario Model'!$C7)))</x:f>
        <x:v>3652.968036529681</x:v>
      </x:c>
    </x:row>
    <x:row r="8" ht="15" hidden="0" customHeight="1">
      <x:c r="A8" s="32" t="str">
        <x:f>'Scenario Model'!A8</x:f>
        <x:v>Dense venue - greenfield build</x:v>
      </x:c>
      <x:c r="B8" s="61" t="n">
        <x:f>IF('Scenario Model'!$X8*(1-B$4)&lt;='Scenario Model'!$Y8,"",IF('Scenario Model'!$Z8*'Scenario Model'!$X8*('Scenario Model'!$AC8+'Scenario Model'!$AA8+'Scenario Model'!$AB8)/('Scenario Model'!$X8*(1-B$4)-'Scenario Model'!$Y8)&lt;='Scenario Model'!$AB8,('Scenario Model'!$AC8+'Scenario Model'!$AA8+'Scenario Model'!$AB8)/('Scenario Model'!$X8*(1-B$4)-'Scenario Model'!$Y8)/'Scenario Model'!$C8,IF('Scenario Model'!$X8*(1-'Scenario Model'!$Z8-B$4)&lt;='Scenario Model'!$Y8,"",('Scenario Model'!$AC8+'Scenario Model'!$AA8)/('Scenario Model'!$X8*(1-'Scenario Model'!$Z8-B$4)-'Scenario Model'!$Y8)/'Scenario Model'!$C8)))</x:f>
        <x:v>5230.386052303861</x:v>
      </x:c>
      <x:c r="C8" s="61" t="n">
        <x:f>IF('Scenario Model'!$X8*(1-C$4)&lt;='Scenario Model'!$Y8,"",IF('Scenario Model'!$Z8*'Scenario Model'!$X8*('Scenario Model'!$AC8+'Scenario Model'!$AA8+'Scenario Model'!$AB8)/('Scenario Model'!$X8*(1-C$4)-'Scenario Model'!$Y8)&lt;='Scenario Model'!$AB8,('Scenario Model'!$AC8+'Scenario Model'!$AA8+'Scenario Model'!$AB8)/('Scenario Model'!$X8*(1-C$4)-'Scenario Model'!$Y8)/'Scenario Model'!$C8,IF('Scenario Model'!$X8*(1-'Scenario Model'!$Z8-C$4)&lt;='Scenario Model'!$Y8,"",('Scenario Model'!$AC8+'Scenario Model'!$AA8)/('Scenario Model'!$X8*(1-'Scenario Model'!$Z8-C$4)-'Scenario Model'!$Y8)/'Scenario Model'!$C8)))</x:f>
        <x:v>6392.694063926941</x:v>
      </x:c>
      <x:c r="D8" s="61" t="n">
        <x:f>IF('Scenario Model'!$X8*(1-D$4)&lt;='Scenario Model'!$Y8,"",IF('Scenario Model'!$Z8*'Scenario Model'!$X8*('Scenario Model'!$AC8+'Scenario Model'!$AA8+'Scenario Model'!$AB8)/('Scenario Model'!$X8*(1-D$4)-'Scenario Model'!$Y8)&lt;='Scenario Model'!$AB8,('Scenario Model'!$AC8+'Scenario Model'!$AA8+'Scenario Model'!$AB8)/('Scenario Model'!$X8*(1-D$4)-'Scenario Model'!$Y8)/'Scenario Model'!$C8,IF('Scenario Model'!$X8*(1-'Scenario Model'!$Z8-D$4)&lt;='Scenario Model'!$Y8,"",('Scenario Model'!$AC8+'Scenario Model'!$AA8)/('Scenario Model'!$X8*(1-'Scenario Model'!$Z8-D$4)-'Scenario Model'!$Y8)/'Scenario Model'!$C8)))</x:f>
        <x:v>8219.178082191782</x:v>
      </x:c>
      <x:c r="E8" s="61" t="n">
        <x:f>IF('Scenario Model'!$X8*(1-E$4)&lt;='Scenario Model'!$Y8,"",IF('Scenario Model'!$Z8*'Scenario Model'!$X8*('Scenario Model'!$AC8+'Scenario Model'!$AA8+'Scenario Model'!$AB8)/('Scenario Model'!$X8*(1-E$4)-'Scenario Model'!$Y8)&lt;='Scenario Model'!$AB8,('Scenario Model'!$AC8+'Scenario Model'!$AA8+'Scenario Model'!$AB8)/('Scenario Model'!$X8*(1-E$4)-'Scenario Model'!$Y8)/'Scenario Model'!$C8,IF('Scenario Model'!$X8*(1-'Scenario Model'!$Z8-E$4)&lt;='Scenario Model'!$Y8,"",('Scenario Model'!$AC8+'Scenario Model'!$AA8)/('Scenario Model'!$X8*(1-'Scenario Model'!$Z8-E$4)-'Scenario Model'!$Y8)/'Scenario Model'!$C8)))</x:f>
        <x:v>11506.849315068494</x:v>
      </x:c>
    </x:row>
    <x:row r="9" ht="15" hidden="0" customHeight="1">
      <x:c r="A9" s="32" t="str">
        <x:f>'Scenario Model'!A9</x:f>
        <x:v>Premium airport - MAG floor</x:v>
      </x:c>
      <x:c r="B9" s="61" t="n">
        <x:f>IF('Scenario Model'!$X9*(1-B$4)&lt;='Scenario Model'!$Y9,"",IF('Scenario Model'!$Z9*'Scenario Model'!$X9*('Scenario Model'!$AC9+'Scenario Model'!$AA9+'Scenario Model'!$AB9)/('Scenario Model'!$X9*(1-B$4)-'Scenario Model'!$Y9)&lt;='Scenario Model'!$AB9,('Scenario Model'!$AC9+'Scenario Model'!$AA9+'Scenario Model'!$AB9)/('Scenario Model'!$X9*(1-B$4)-'Scenario Model'!$Y9)/'Scenario Model'!$C9,IF('Scenario Model'!$X9*(1-'Scenario Model'!$Z9-B$4)&lt;='Scenario Model'!$Y9,"",('Scenario Model'!$AC9+'Scenario Model'!$AA9)/('Scenario Model'!$X9*(1-'Scenario Model'!$Z9-B$4)-'Scenario Model'!$Y9)/'Scenario Model'!$C9)))</x:f>
        <x:v>29170.024174053182</x:v>
      </x:c>
      <x:c r="C9" s="61" t="n">
        <x:f>IF('Scenario Model'!$X9*(1-C$4)&lt;='Scenario Model'!$Y9,"",IF('Scenario Model'!$Z9*'Scenario Model'!$X9*('Scenario Model'!$AC9+'Scenario Model'!$AA9+'Scenario Model'!$AB9)/('Scenario Model'!$X9*(1-C$4)-'Scenario Model'!$Y9)&lt;='Scenario Model'!$AB9,('Scenario Model'!$AC9+'Scenario Model'!$AA9+'Scenario Model'!$AB9)/('Scenario Model'!$X9*(1-C$4)-'Scenario Model'!$Y9)/'Scenario Model'!$C9,IF('Scenario Model'!$X9*(1-'Scenario Model'!$Z9-C$4)&lt;='Scenario Model'!$Y9,"",('Scenario Model'!$AC9+'Scenario Model'!$AA9)/('Scenario Model'!$X9*(1-'Scenario Model'!$Z9-C$4)-'Scenario Model'!$Y9)/'Scenario Model'!$C9)))</x:f>
        <x:v>33059.3607305936</x:v>
      </x:c>
      <x:c r="D9" s="61" t="n">
        <x:f>IF('Scenario Model'!$X9*(1-D$4)&lt;='Scenario Model'!$Y9,"",IF('Scenario Model'!$Z9*'Scenario Model'!$X9*('Scenario Model'!$AC9+'Scenario Model'!$AA9+'Scenario Model'!$AB9)/('Scenario Model'!$X9*(1-D$4)-'Scenario Model'!$Y9)&lt;='Scenario Model'!$AB9,('Scenario Model'!$AC9+'Scenario Model'!$AA9+'Scenario Model'!$AB9)/('Scenario Model'!$X9*(1-D$4)-'Scenario Model'!$Y9)/'Scenario Model'!$C9,IF('Scenario Model'!$X9*(1-'Scenario Model'!$Z9-D$4)&lt;='Scenario Model'!$Y9,"",('Scenario Model'!$AC9+'Scenario Model'!$AA9)/('Scenario Model'!$X9*(1-'Scenario Model'!$Z9-D$4)-'Scenario Model'!$Y9)/'Scenario Model'!$C9)))</x:f>
        <x:v>44383.561643835616</x:v>
      </x:c>
      <x:c r="E9" s="61" t="n">
        <x:f>IF('Scenario Model'!$X9*(1-E$4)&lt;='Scenario Model'!$Y9,"",IF('Scenario Model'!$Z9*'Scenario Model'!$X9*('Scenario Model'!$AC9+'Scenario Model'!$AA9+'Scenario Model'!$AB9)/('Scenario Model'!$X9*(1-E$4)-'Scenario Model'!$Y9)&lt;='Scenario Model'!$AB9,('Scenario Model'!$AC9+'Scenario Model'!$AA9+'Scenario Model'!$AB9)/('Scenario Model'!$X9*(1-E$4)-'Scenario Model'!$Y9)/'Scenario Model'!$C9,IF('Scenario Model'!$X9*(1-'Scenario Model'!$Z9-E$4)&lt;='Scenario Model'!$Y9,"",('Scenario Model'!$AC9+'Scenario Model'!$AA9)/('Scenario Model'!$X9*(1-'Scenario Model'!$Z9-E$4)-'Scenario Model'!$Y9)/'Scenario Model'!$C9)))</x:f>
        <x:v>73972.60273972603</x:v>
      </x:c>
    </x:row>
    <x:row r="10" ht="15" hidden="0" customHeight="1">
      <x:c r="A10" s="32" t="str">
        <x:f>'Scenario Model'!A10</x:f>
        <x:v>Stadium / arena - event calendar</x:v>
      </x:c>
      <x:c r="B10" s="61" t="n">
        <x:f>IF('Scenario Model'!$X10*(1-B$4)&lt;='Scenario Model'!$Y10,"",IF('Scenario Model'!$Z10*'Scenario Model'!$X10*('Scenario Model'!$AC10+'Scenario Model'!$AA10+'Scenario Model'!$AB10)/('Scenario Model'!$X10*(1-B$4)-'Scenario Model'!$Y10)&lt;='Scenario Model'!$AB10,('Scenario Model'!$AC10+'Scenario Model'!$AA10+'Scenario Model'!$AB10)/('Scenario Model'!$X10*(1-B$4)-'Scenario Model'!$Y10)/'Scenario Model'!$C10,IF('Scenario Model'!$X10*(1-'Scenario Model'!$Z10-B$4)&lt;='Scenario Model'!$Y10,"",('Scenario Model'!$AC10+'Scenario Model'!$AA10)/('Scenario Model'!$X10*(1-'Scenario Model'!$Z10-B$4)-'Scenario Model'!$Y10)/'Scenario Model'!$C10)))</x:f>
        <x:v>354901.9607843137</x:v>
      </x:c>
      <x:c r="C10" s="61" t="n">
        <x:f>IF('Scenario Model'!$X10*(1-C$4)&lt;='Scenario Model'!$Y10,"",IF('Scenario Model'!$Z10*'Scenario Model'!$X10*('Scenario Model'!$AC10+'Scenario Model'!$AA10+'Scenario Model'!$AB10)/('Scenario Model'!$X10*(1-C$4)-'Scenario Model'!$Y10)&lt;='Scenario Model'!$AB10,('Scenario Model'!$AC10+'Scenario Model'!$AA10+'Scenario Model'!$AB10)/('Scenario Model'!$X10*(1-C$4)-'Scenario Model'!$Y10)/'Scenario Model'!$C10,IF('Scenario Model'!$X10*(1-'Scenario Model'!$Z10-C$4)&lt;='Scenario Model'!$Y10,"",('Scenario Model'!$AC10+'Scenario Model'!$AA10)/('Scenario Model'!$X10*(1-'Scenario Model'!$Z10-C$4)-'Scenario Model'!$Y10)/'Scenario Model'!$C10)))</x:f>
        <x:v>402222.22222222213</x:v>
      </x:c>
      <x:c r="D10" s="61" t="n">
        <x:f>IF('Scenario Model'!$X10*(1-D$4)&lt;='Scenario Model'!$Y10,"",IF('Scenario Model'!$Z10*'Scenario Model'!$X10*('Scenario Model'!$AC10+'Scenario Model'!$AA10+'Scenario Model'!$AB10)/('Scenario Model'!$X10*(1-D$4)-'Scenario Model'!$Y10)&lt;='Scenario Model'!$AB10,('Scenario Model'!$AC10+'Scenario Model'!$AA10+'Scenario Model'!$AB10)/('Scenario Model'!$X10*(1-D$4)-'Scenario Model'!$Y10)/'Scenario Model'!$C10,IF('Scenario Model'!$X10*(1-'Scenario Model'!$Z10-D$4)&lt;='Scenario Model'!$Y10,"",('Scenario Model'!$AC10+'Scenario Model'!$AA10)/('Scenario Model'!$X10*(1-'Scenario Model'!$Z10-D$4)-'Scenario Model'!$Y10)/'Scenario Model'!$C10)))</x:f>
        <x:v>540000</x:v>
      </x:c>
      <x:c r="E10" s="61" t="n">
        <x:f>IF('Scenario Model'!$X10*(1-E$4)&lt;='Scenario Model'!$Y10,"",IF('Scenario Model'!$Z10*'Scenario Model'!$X10*('Scenario Model'!$AC10+'Scenario Model'!$AA10+'Scenario Model'!$AB10)/('Scenario Model'!$X10*(1-E$4)-'Scenario Model'!$Y10)&lt;='Scenario Model'!$AB10,('Scenario Model'!$AC10+'Scenario Model'!$AA10+'Scenario Model'!$AB10)/('Scenario Model'!$X10*(1-E$4)-'Scenario Model'!$Y10)/'Scenario Model'!$C10,IF('Scenario Model'!$X10*(1-'Scenario Model'!$Z10-E$4)&lt;='Scenario Model'!$Y10,"",('Scenario Model'!$AC10+'Scenario Model'!$AA10)/('Scenario Model'!$X10*(1-'Scenario Model'!$Z10-E$4)-'Scenario Model'!$Y10)/'Scenario Model'!$C10)))</x:f>
        <x:v>900000</x:v>
      </x:c>
    </x:row>
    <x:row r="11"/>
    <x:row r="12"/>
    <x:row r="13" ht="15" hidden="0" customHeight="1">
      <x:c r="A13" s="15" t="str">
        <x:v>Cost / GB by paid traffic</x:v>
      </x:c>
      <x:c r="B13" s="76" t="n">
        <x:v>5</x:v>
      </x:c>
      <x:c r="C13" s="76" t="n">
        <x:v>20</x:v>
      </x:c>
      <x:c r="D13" s="76" t="n">
        <x:v>50</x:v>
      </x:c>
      <x:c r="E13" s="76" t="n">
        <x:v>100</x:v>
      </x:c>
      <x:c r="F13" s="76" t="n">
        <x:v>500</x:v>
      </x:c>
      <x:c r="G13" s="76" t="n">
        <x:v>1000</x:v>
      </x:c>
      <x:c r="H13" s="76" t="n">
        <x:v>2000</x:v>
      </x:c>
      <x:c r="I13" s="76" t="n">
        <x:v>5000</x:v>
      </x:c>
      <x:c r="J13" s="76" t="n">
        <x:v>10000</x:v>
      </x:c>
      <x:c r="K13" s="76" t="n">
        <x:v>20000</x:v>
      </x:c>
      <x:c r="L13" s="76" t="n">
        <x:v>50000</x:v>
      </x:c>
      <x:c r="M13" s="77" t="n">
        <x:v>100000</x:v>
      </x:c>
    </x:row>
    <x:row r="14" ht="15" hidden="0" customHeight="1">
      <x:c r="A14" s="27" t="str">
        <x:f>'Scenario Model'!A5</x:f>
        <x:v>Existing controlled business Wi-Fi</x:v>
      </x:c>
      <x:c r="B14" s="64" t="n">
        <x:f>('Scenario Model'!$AC5+'Scenario Model'!$AA5+MAX('Scenario Model'!$AB5,'Scenario Model'!$Z5*'Scenario Model'!$X5*B$13*'Scenario Model'!$C5)+'Scenario Model'!$Y5*B$13*'Scenario Model'!$C5)/(B$13*'Scenario Model'!$C5)</x:f>
        <x:v>0.13554794520547944</x:v>
      </x:c>
      <x:c r="C14" s="64" t="n">
        <x:f>('Scenario Model'!$AC5+'Scenario Model'!$AA5+MAX('Scenario Model'!$AB5,'Scenario Model'!$Z5*'Scenario Model'!$X5*C$13*'Scenario Model'!$C5)+'Scenario Model'!$Y5*C$13*'Scenario Model'!$C5)/(C$13*'Scenario Model'!$C5)</x:f>
        <x:v>0.045136986301369864</x:v>
      </x:c>
      <x:c r="D14" s="64" t="n">
        <x:f>('Scenario Model'!$AC5+'Scenario Model'!$AA5+MAX('Scenario Model'!$AB5,'Scenario Model'!$Z5*'Scenario Model'!$X5*D$13*'Scenario Model'!$C5)+'Scenario Model'!$Y5*D$13*'Scenario Model'!$C5)/(D$13*'Scenario Model'!$C5)</x:f>
        <x:v>0.027054794520547945</x:v>
      </x:c>
      <x:c r="E14" s="64" t="n">
        <x:f>('Scenario Model'!$AC5+'Scenario Model'!$AA5+MAX('Scenario Model'!$AB5,'Scenario Model'!$Z5*'Scenario Model'!$X5*E$13*'Scenario Model'!$C5)+'Scenario Model'!$Y5*E$13*'Scenario Model'!$C5)/(E$13*'Scenario Model'!$C5)</x:f>
        <x:v>0.021027397260273972</x:v>
      </x:c>
      <x:c r="F14" s="64" t="n">
        <x:f>('Scenario Model'!$AC5+'Scenario Model'!$AA5+MAX('Scenario Model'!$AB5,'Scenario Model'!$Z5*'Scenario Model'!$X5*F$13*'Scenario Model'!$C5)+'Scenario Model'!$Y5*F$13*'Scenario Model'!$C5)/(F$13*'Scenario Model'!$C5)</x:f>
        <x:v>0.016205479452054795</x:v>
      </x:c>
      <x:c r="G14" s="64" t="n">
        <x:f>('Scenario Model'!$AC5+'Scenario Model'!$AA5+MAX('Scenario Model'!$AB5,'Scenario Model'!$Z5*'Scenario Model'!$X5*G$13*'Scenario Model'!$C5)+'Scenario Model'!$Y5*G$13*'Scenario Model'!$C5)/(G$13*'Scenario Model'!$C5)</x:f>
        <x:v>0.015602739726027397</x:v>
      </x:c>
      <x:c r="H14" s="64" t="n">
        <x:f>('Scenario Model'!$AC5+'Scenario Model'!$AA5+MAX('Scenario Model'!$AB5,'Scenario Model'!$Z5*'Scenario Model'!$X5*H$13*'Scenario Model'!$C5)+'Scenario Model'!$Y5*H$13*'Scenario Model'!$C5)/(H$13*'Scenario Model'!$C5)</x:f>
        <x:v>0.015301369863013699</x:v>
      </x:c>
      <x:c r="I14" s="64" t="n">
        <x:f>('Scenario Model'!$AC5+'Scenario Model'!$AA5+MAX('Scenario Model'!$AB5,'Scenario Model'!$Z5*'Scenario Model'!$X5*I$13*'Scenario Model'!$C5)+'Scenario Model'!$Y5*I$13*'Scenario Model'!$C5)/(I$13*'Scenario Model'!$C5)</x:f>
        <x:v>0.015120547945205481</x:v>
      </x:c>
      <x:c r="J14" s="64" t="n">
        <x:f>('Scenario Model'!$AC5+'Scenario Model'!$AA5+MAX('Scenario Model'!$AB5,'Scenario Model'!$Z5*'Scenario Model'!$X5*J$13*'Scenario Model'!$C5)+'Scenario Model'!$Y5*J$13*'Scenario Model'!$C5)/(J$13*'Scenario Model'!$C5)</x:f>
        <x:v>0.015060273972602742</x:v>
      </x:c>
      <x:c r="K14" s="64" t="n">
        <x:f>('Scenario Model'!$AC5+'Scenario Model'!$AA5+MAX('Scenario Model'!$AB5,'Scenario Model'!$Z5*'Scenario Model'!$X5*K$13*'Scenario Model'!$C5)+'Scenario Model'!$Y5*K$13*'Scenario Model'!$C5)/(K$13*'Scenario Model'!$C5)</x:f>
        <x:v>0.015030136986301372</x:v>
      </x:c>
      <x:c r="L14" s="64" t="n">
        <x:f>('Scenario Model'!$AC5+'Scenario Model'!$AA5+MAX('Scenario Model'!$AB5,'Scenario Model'!$Z5*'Scenario Model'!$X5*L$13*'Scenario Model'!$C5)+'Scenario Model'!$Y5*L$13*'Scenario Model'!$C5)/(L$13*'Scenario Model'!$C5)</x:f>
        <x:v>0.015012054794520549</x:v>
      </x:c>
      <x:c r="M14" s="64" t="n">
        <x:f>('Scenario Model'!$AC5+'Scenario Model'!$AA5+MAX('Scenario Model'!$AB5,'Scenario Model'!$Z5*'Scenario Model'!$X5*M$13*'Scenario Model'!$C5)+'Scenario Model'!$Y5*M$13*'Scenario Model'!$C5)/(M$13*'Scenario Model'!$C5)</x:f>
        <x:v>0.015006027397260273</x:v>
      </x:c>
    </x:row>
    <x:row r="15" ht="15" hidden="0" customHeight="1">
      <x:c r="A15" s="32" t="str">
        <x:f>'Scenario Model'!A6</x:f>
        <x:v>New small-business / public site</x:v>
      </x:c>
      <x:c r="B15" s="65" t="n">
        <x:f>('Scenario Model'!$AC6+'Scenario Model'!$AA6+MAX('Scenario Model'!$AB6,'Scenario Model'!$Z6*'Scenario Model'!$X6*B$13*'Scenario Model'!$C6)+'Scenario Model'!$Y6*B$13*'Scenario Model'!$C6)/(B$13*'Scenario Model'!$C6)</x:f>
        <x:v>1.1806849315068493</x:v>
      </x:c>
      <x:c r="C15" s="65" t="n">
        <x:f>('Scenario Model'!$AC6+'Scenario Model'!$AA6+MAX('Scenario Model'!$AB6,'Scenario Model'!$Z6*'Scenario Model'!$X6*C$13*'Scenario Model'!$C6)+'Scenario Model'!$Y6*C$13*'Scenario Model'!$C6)/(C$13*'Scenario Model'!$C6)</x:f>
        <x:v>0.31767123287671234</x:v>
      </x:c>
      <x:c r="D15" s="65" t="n">
        <x:f>('Scenario Model'!$AC6+'Scenario Model'!$AA6+MAX('Scenario Model'!$AB6,'Scenario Model'!$Z6*'Scenario Model'!$X6*D$13*'Scenario Model'!$C6)+'Scenario Model'!$Y6*D$13*'Scenario Model'!$C6)/(D$13*'Scenario Model'!$C6)</x:f>
        <x:v>0.14506849315068493</x:v>
      </x:c>
      <x:c r="E15" s="65" t="n">
        <x:f>('Scenario Model'!$AC6+'Scenario Model'!$AA6+MAX('Scenario Model'!$AB6,'Scenario Model'!$Z6*'Scenario Model'!$X6*E$13*'Scenario Model'!$C6)+'Scenario Model'!$Y6*E$13*'Scenario Model'!$C6)/(E$13*'Scenario Model'!$C6)</x:f>
        <x:v>0.08753424657534246</x:v>
      </x:c>
      <x:c r="F15" s="65" t="n">
        <x:f>('Scenario Model'!$AC6+'Scenario Model'!$AA6+MAX('Scenario Model'!$AB6,'Scenario Model'!$Z6*'Scenario Model'!$X6*F$13*'Scenario Model'!$C6)+'Scenario Model'!$Y6*F$13*'Scenario Model'!$C6)/(F$13*'Scenario Model'!$C6)</x:f>
        <x:v>0.04150684931506849</x:v>
      </x:c>
      <x:c r="G15" s="65" t="n">
        <x:f>('Scenario Model'!$AC6+'Scenario Model'!$AA6+MAX('Scenario Model'!$AB6,'Scenario Model'!$Z6*'Scenario Model'!$X6*G$13*'Scenario Model'!$C6)+'Scenario Model'!$Y6*G$13*'Scenario Model'!$C6)/(G$13*'Scenario Model'!$C6)</x:f>
        <x:v>0.03575342465753425</x:v>
      </x:c>
      <x:c r="H15" s="65" t="n">
        <x:f>('Scenario Model'!$AC6+'Scenario Model'!$AA6+MAX('Scenario Model'!$AB6,'Scenario Model'!$Z6*'Scenario Model'!$X6*H$13*'Scenario Model'!$C6)+'Scenario Model'!$Y6*H$13*'Scenario Model'!$C6)/(H$13*'Scenario Model'!$C6)</x:f>
        <x:v>0.03287671232876712</x:v>
      </x:c>
      <x:c r="I15" s="65" t="n">
        <x:f>('Scenario Model'!$AC6+'Scenario Model'!$AA6+MAX('Scenario Model'!$AB6,'Scenario Model'!$Z6*'Scenario Model'!$X6*I$13*'Scenario Model'!$C6)+'Scenario Model'!$Y6*I$13*'Scenario Model'!$C6)/(I$13*'Scenario Model'!$C6)</x:f>
        <x:v>0.031150684931506852</x:v>
      </x:c>
      <x:c r="J15" s="65" t="n">
        <x:f>('Scenario Model'!$AC6+'Scenario Model'!$AA6+MAX('Scenario Model'!$AB6,'Scenario Model'!$Z6*'Scenario Model'!$X6*J$13*'Scenario Model'!$C6)+'Scenario Model'!$Y6*J$13*'Scenario Model'!$C6)/(J$13*'Scenario Model'!$C6)</x:f>
        <x:v>0.030575342465753427</x:v>
      </x:c>
      <x:c r="K15" s="65" t="n">
        <x:f>('Scenario Model'!$AC6+'Scenario Model'!$AA6+MAX('Scenario Model'!$AB6,'Scenario Model'!$Z6*'Scenario Model'!$X6*K$13*'Scenario Model'!$C6)+'Scenario Model'!$Y6*K$13*'Scenario Model'!$C6)/(K$13*'Scenario Model'!$C6)</x:f>
        <x:v>0.030287671232876717</x:v>
      </x:c>
      <x:c r="L15" s="65" t="n">
        <x:f>('Scenario Model'!$AC6+'Scenario Model'!$AA6+MAX('Scenario Model'!$AB6,'Scenario Model'!$Z6*'Scenario Model'!$X6*L$13*'Scenario Model'!$C6)+'Scenario Model'!$Y6*L$13*'Scenario Model'!$C6)/(L$13*'Scenario Model'!$C6)</x:f>
        <x:v>0.030115068493150685</x:v>
      </x:c>
      <x:c r="M15" s="65" t="n">
        <x:f>('Scenario Model'!$AC6+'Scenario Model'!$AA6+MAX('Scenario Model'!$AB6,'Scenario Model'!$Z6*'Scenario Model'!$X6*M$13*'Scenario Model'!$C6)+'Scenario Model'!$Y6*M$13*'Scenario Model'!$C6)/(M$13*'Scenario Model'!$C6)</x:f>
        <x:v>0.030057534246575344</x:v>
      </x:c>
    </x:row>
    <x:row r="16" ht="15" hidden="0" customHeight="1">
      <x:c r="A16" s="32" t="str">
        <x:f>'Scenario Model'!A7</x:f>
        <x:v>Dense venue - managed-network overlay</x:v>
      </x:c>
      <x:c r="B16" s="65" t="n">
        <x:f>('Scenario Model'!$AC7+'Scenario Model'!$AA7+MAX('Scenario Model'!$AB7,'Scenario Model'!$Z7*'Scenario Model'!$X7*B$13*'Scenario Model'!$C7)+'Scenario Model'!$Y7*B$13*'Scenario Model'!$C7)/(B$13*'Scenario Model'!$C7)</x:f>
        <x:v>21.957808219178084</x:v>
      </x:c>
      <x:c r="C16" s="65" t="n">
        <x:f>('Scenario Model'!$AC7+'Scenario Model'!$AA7+MAX('Scenario Model'!$AB7,'Scenario Model'!$Z7*'Scenario Model'!$X7*C$13*'Scenario Model'!$C7)+'Scenario Model'!$Y7*C$13*'Scenario Model'!$C7)/(C$13*'Scenario Model'!$C7)</x:f>
        <x:v>5.51945205479452</x:v>
      </x:c>
      <x:c r="D16" s="65" t="n">
        <x:f>('Scenario Model'!$AC7+'Scenario Model'!$AA7+MAX('Scenario Model'!$AB7,'Scenario Model'!$Z7*'Scenario Model'!$X7*D$13*'Scenario Model'!$C7)+'Scenario Model'!$Y7*D$13*'Scenario Model'!$C7)/(D$13*'Scenario Model'!$C7)</x:f>
        <x:v>2.231780821917808</x:v>
      </x:c>
      <x:c r="E16" s="65" t="n">
        <x:f>('Scenario Model'!$AC7+'Scenario Model'!$AA7+MAX('Scenario Model'!$AB7,'Scenario Model'!$Z7*'Scenario Model'!$X7*E$13*'Scenario Model'!$C7)+'Scenario Model'!$Y7*E$13*'Scenario Model'!$C7)/(E$13*'Scenario Model'!$C7)</x:f>
        <x:v>1.135890410958904</x:v>
      </x:c>
      <x:c r="F16" s="65" t="n">
        <x:f>('Scenario Model'!$AC7+'Scenario Model'!$AA7+MAX('Scenario Model'!$AB7,'Scenario Model'!$Z7*'Scenario Model'!$X7*F$13*'Scenario Model'!$C7)+'Scenario Model'!$Y7*F$13*'Scenario Model'!$C7)/(F$13*'Scenario Model'!$C7)</x:f>
        <x:v>0.25917808219178085</x:v>
      </x:c>
      <x:c r="G16" s="65" t="n">
        <x:f>('Scenario Model'!$AC7+'Scenario Model'!$AA7+MAX('Scenario Model'!$AB7,'Scenario Model'!$Z7*'Scenario Model'!$X7*G$13*'Scenario Model'!$C7)+'Scenario Model'!$Y7*G$13*'Scenario Model'!$C7)/(G$13*'Scenario Model'!$C7)</x:f>
        <x:v>0.1495890410958904</x:v>
      </x:c>
      <x:c r="H16" s="65" t="n">
        <x:f>('Scenario Model'!$AC7+'Scenario Model'!$AA7+MAX('Scenario Model'!$AB7,'Scenario Model'!$Z7*'Scenario Model'!$X7*H$13*'Scenario Model'!$C7)+'Scenario Model'!$Y7*H$13*'Scenario Model'!$C7)/(H$13*'Scenario Model'!$C7)</x:f>
        <x:v>0.09479452054794521</x:v>
      </x:c>
      <x:c r="I16" s="65" t="n">
        <x:f>('Scenario Model'!$AC7+'Scenario Model'!$AA7+MAX('Scenario Model'!$AB7,'Scenario Model'!$Z7*'Scenario Model'!$X7*I$13*'Scenario Model'!$C7)+'Scenario Model'!$Y7*I$13*'Scenario Model'!$C7)/(I$13*'Scenario Model'!$C7)</x:f>
        <x:v>0.06191780821917808</x:v>
      </x:c>
      <x:c r="J16" s="65" t="n">
        <x:f>('Scenario Model'!$AC7+'Scenario Model'!$AA7+MAX('Scenario Model'!$AB7,'Scenario Model'!$Z7*'Scenario Model'!$X7*J$13*'Scenario Model'!$C7)+'Scenario Model'!$Y7*J$13*'Scenario Model'!$C7)/(J$13*'Scenario Model'!$C7)</x:f>
        <x:v>0.05095890410958904</x:v>
      </x:c>
      <x:c r="K16" s="65" t="n">
        <x:f>('Scenario Model'!$AC7+'Scenario Model'!$AA7+MAX('Scenario Model'!$AB7,'Scenario Model'!$Z7*'Scenario Model'!$X7*K$13*'Scenario Model'!$C7)+'Scenario Model'!$Y7*K$13*'Scenario Model'!$C7)/(K$13*'Scenario Model'!$C7)</x:f>
        <x:v>0.04547945205479452</x:v>
      </x:c>
      <x:c r="L16" s="65" t="n">
        <x:f>('Scenario Model'!$AC7+'Scenario Model'!$AA7+MAX('Scenario Model'!$AB7,'Scenario Model'!$Z7*'Scenario Model'!$X7*L$13*'Scenario Model'!$C7)+'Scenario Model'!$Y7*L$13*'Scenario Model'!$C7)/(L$13*'Scenario Model'!$C7)</x:f>
        <x:v>0.04219178082191781</x:v>
      </x:c>
      <x:c r="M16" s="65" t="n">
        <x:f>('Scenario Model'!$AC7+'Scenario Model'!$AA7+MAX('Scenario Model'!$AB7,'Scenario Model'!$Z7*'Scenario Model'!$X7*M$13*'Scenario Model'!$C7)+'Scenario Model'!$Y7*M$13*'Scenario Model'!$C7)/(M$13*'Scenario Model'!$C7)</x:f>
        <x:v>0.0410958904109589</x:v>
      </x:c>
    </x:row>
    <x:row r="17" ht="15" hidden="0" customHeight="1">
      <x:c r="A17" s="32" t="str">
        <x:f>'Scenario Model'!A8</x:f>
        <x:v>Dense venue - greenfield build</x:v>
      </x:c>
      <x:c r="B17" s="65" t="n">
        <x:f>('Scenario Model'!$AC8+'Scenario Model'!$AA8+MAX('Scenario Model'!$AB8,'Scenario Model'!$Z8*'Scenario Model'!$X8*B$13*'Scenario Model'!$C8)+'Scenario Model'!$Y8*B$13*'Scenario Model'!$C8)/(B$13*'Scenario Model'!$C8)</x:f>
        <x:v>57.57924657534247</x:v>
      </x:c>
      <x:c r="C17" s="65" t="n">
        <x:f>('Scenario Model'!$AC8+'Scenario Model'!$AA8+MAX('Scenario Model'!$AB8,'Scenario Model'!$Z8*'Scenario Model'!$X8*C$13*'Scenario Model'!$C8)+'Scenario Model'!$Y8*C$13*'Scenario Model'!$C8)/(C$13*'Scenario Model'!$C8)</x:f>
        <x:v>14.428561643835616</x:v>
      </x:c>
      <x:c r="D17" s="65" t="n">
        <x:f>('Scenario Model'!$AC8+'Scenario Model'!$AA8+MAX('Scenario Model'!$AB8,'Scenario Model'!$Z8*'Scenario Model'!$X8*D$13*'Scenario Model'!$C8)+'Scenario Model'!$Y8*D$13*'Scenario Model'!$C8)/(D$13*'Scenario Model'!$C8)</x:f>
        <x:v>5.798424657534246</x:v>
      </x:c>
      <x:c r="E17" s="65" t="n">
        <x:f>('Scenario Model'!$AC8+'Scenario Model'!$AA8+MAX('Scenario Model'!$AB8,'Scenario Model'!$Z8*'Scenario Model'!$X8*E$13*'Scenario Model'!$C8)+'Scenario Model'!$Y8*E$13*'Scenario Model'!$C8)/(E$13*'Scenario Model'!$C8)</x:f>
        <x:v>2.921712328767123</x:v>
      </x:c>
      <x:c r="F17" s="65" t="n">
        <x:f>('Scenario Model'!$AC8+'Scenario Model'!$AA8+MAX('Scenario Model'!$AB8,'Scenario Model'!$Z8*'Scenario Model'!$X8*F$13*'Scenario Model'!$C8)+'Scenario Model'!$Y8*F$13*'Scenario Model'!$C8)/(F$13*'Scenario Model'!$C8)</x:f>
        <x:v>0.6203424657534247</x:v>
      </x:c>
      <x:c r="G17" s="65" t="n">
        <x:f>('Scenario Model'!$AC8+'Scenario Model'!$AA8+MAX('Scenario Model'!$AB8,'Scenario Model'!$Z8*'Scenario Model'!$X8*G$13*'Scenario Model'!$C8)+'Scenario Model'!$Y8*G$13*'Scenario Model'!$C8)/(G$13*'Scenario Model'!$C8)</x:f>
        <x:v>0.33267123287671235</x:v>
      </x:c>
      <x:c r="H17" s="65" t="n">
        <x:f>('Scenario Model'!$AC8+'Scenario Model'!$AA8+MAX('Scenario Model'!$AB8,'Scenario Model'!$Z8*'Scenario Model'!$X8*H$13*'Scenario Model'!$C8)+'Scenario Model'!$Y8*H$13*'Scenario Model'!$C8)/(H$13*'Scenario Model'!$C8)</x:f>
        <x:v>0.18883561643835617</x:v>
      </x:c>
      <x:c r="I17" s="65" t="n">
        <x:f>('Scenario Model'!$AC8+'Scenario Model'!$AA8+MAX('Scenario Model'!$AB8,'Scenario Model'!$Z8*'Scenario Model'!$X8*I$13*'Scenario Model'!$C8)+'Scenario Model'!$Y8*I$13*'Scenario Model'!$C8)/(I$13*'Scenario Model'!$C8)</x:f>
        <x:v>0.10253424657534246</x:v>
      </x:c>
      <x:c r="J17" s="65" t="n">
        <x:f>('Scenario Model'!$AC8+'Scenario Model'!$AA8+MAX('Scenario Model'!$AB8,'Scenario Model'!$Z8*'Scenario Model'!$X8*J$13*'Scenario Model'!$C8)+'Scenario Model'!$Y8*J$13*'Scenario Model'!$C8)/(J$13*'Scenario Model'!$C8)</x:f>
        <x:v>0.07376712328767124</x:v>
      </x:c>
      <x:c r="K17" s="65" t="n">
        <x:f>('Scenario Model'!$AC8+'Scenario Model'!$AA8+MAX('Scenario Model'!$AB8,'Scenario Model'!$Z8*'Scenario Model'!$X8*K$13*'Scenario Model'!$C8)+'Scenario Model'!$Y8*K$13*'Scenario Model'!$C8)/(K$13*'Scenario Model'!$C8)</x:f>
        <x:v>0.05938356164383562</x:v>
      </x:c>
      <x:c r="L17" s="65" t="n">
        <x:f>('Scenario Model'!$AC8+'Scenario Model'!$AA8+MAX('Scenario Model'!$AB8,'Scenario Model'!$Z8*'Scenario Model'!$X8*L$13*'Scenario Model'!$C8)+'Scenario Model'!$Y8*L$13*'Scenario Model'!$C8)/(L$13*'Scenario Model'!$C8)</x:f>
        <x:v>0.05075342465753425</x:v>
      </x:c>
      <x:c r="M17" s="65" t="n">
        <x:f>('Scenario Model'!$AC8+'Scenario Model'!$AA8+MAX('Scenario Model'!$AB8,'Scenario Model'!$Z8*'Scenario Model'!$X8*M$13*'Scenario Model'!$C8)+'Scenario Model'!$Y8*M$13*'Scenario Model'!$C8)/(M$13*'Scenario Model'!$C8)</x:f>
        <x:v>0.047876712328767126</x:v>
      </x:c>
    </x:row>
    <x:row r="18" ht="15" hidden="0" customHeight="1">
      <x:c r="A18" s="32" t="str">
        <x:f>'Scenario Model'!A9</x:f>
        <x:v>Premium airport - MAG floor</x:v>
      </x:c>
      <x:c r="B18" s="65" t="n">
        <x:f>('Scenario Model'!$AC9+'Scenario Model'!$AA9+MAX('Scenario Model'!$AB9,'Scenario Model'!$Z9*'Scenario Model'!$X9*B$13*'Scenario Model'!$C9)+'Scenario Model'!$Y9*B$13*'Scenario Model'!$C9)/(B$13*'Scenario Model'!$C9)</x:f>
        <x:v>495.9054109589041</x:v>
      </x:c>
      <x:c r="C18" s="65" t="n">
        <x:f>('Scenario Model'!$AC9+'Scenario Model'!$AA9+MAX('Scenario Model'!$AB9,'Scenario Model'!$Z9*'Scenario Model'!$X9*C$13*'Scenario Model'!$C9)+'Scenario Model'!$Y9*C$13*'Scenario Model'!$C9)/(C$13*'Scenario Model'!$C9)</x:f>
        <x:v>123.98760273972603</x:v>
      </x:c>
      <x:c r="D18" s="65" t="n">
        <x:f>('Scenario Model'!$AC9+'Scenario Model'!$AA9+MAX('Scenario Model'!$AB9,'Scenario Model'!$Z9*'Scenario Model'!$X9*D$13*'Scenario Model'!$C9)+'Scenario Model'!$Y9*D$13*'Scenario Model'!$C9)/(D$13*'Scenario Model'!$C9)</x:f>
        <x:v>49.60404109589041</x:v>
      </x:c>
      <x:c r="E18" s="65" t="n">
        <x:f>('Scenario Model'!$AC9+'Scenario Model'!$AA9+MAX('Scenario Model'!$AB9,'Scenario Model'!$Z9*'Scenario Model'!$X9*E$13*'Scenario Model'!$C9)+'Scenario Model'!$Y9*E$13*'Scenario Model'!$C9)/(E$13*'Scenario Model'!$C9)</x:f>
        <x:v>24.809520547945205</x:v>
      </x:c>
      <x:c r="F18" s="65" t="n">
        <x:f>('Scenario Model'!$AC9+'Scenario Model'!$AA9+MAX('Scenario Model'!$AB9,'Scenario Model'!$Z9*'Scenario Model'!$X9*F$13*'Scenario Model'!$C9)+'Scenario Model'!$Y9*F$13*'Scenario Model'!$C9)/(F$13*'Scenario Model'!$C9)</x:f>
        <x:v>4.973904109589041</x:v>
      </x:c>
      <x:c r="G18" s="65" t="n">
        <x:f>('Scenario Model'!$AC9+'Scenario Model'!$AA9+MAX('Scenario Model'!$AB9,'Scenario Model'!$Z9*'Scenario Model'!$X9*G$13*'Scenario Model'!$C9)+'Scenario Model'!$Y9*G$13*'Scenario Model'!$C9)/(G$13*'Scenario Model'!$C9)</x:f>
        <x:v>2.4944520547945204</x:v>
      </x:c>
      <x:c r="H18" s="65" t="n">
        <x:f>('Scenario Model'!$AC9+'Scenario Model'!$AA9+MAX('Scenario Model'!$AB9,'Scenario Model'!$Z9*'Scenario Model'!$X9*H$13*'Scenario Model'!$C9)+'Scenario Model'!$Y9*H$13*'Scenario Model'!$C9)/(H$13*'Scenario Model'!$C9)</x:f>
        <x:v>1.2547260273972602</x:v>
      </x:c>
      <x:c r="I18" s="65" t="n">
        <x:f>('Scenario Model'!$AC9+'Scenario Model'!$AA9+MAX('Scenario Model'!$AB9,'Scenario Model'!$Z9*'Scenario Model'!$X9*I$13*'Scenario Model'!$C9)+'Scenario Model'!$Y9*I$13*'Scenario Model'!$C9)/(I$13*'Scenario Model'!$C9)</x:f>
        <x:v>0.5108904109589041</x:v>
      </x:c>
      <x:c r="J18" s="65" t="n">
        <x:f>('Scenario Model'!$AC9+'Scenario Model'!$AA9+MAX('Scenario Model'!$AB9,'Scenario Model'!$Z9*'Scenario Model'!$X9*J$13*'Scenario Model'!$C9)+'Scenario Model'!$Y9*J$13*'Scenario Model'!$C9)/(J$13*'Scenario Model'!$C9)</x:f>
        <x:v>0.26294520547945205</x:v>
      </x:c>
      <x:c r="K18" s="65" t="n">
        <x:f>('Scenario Model'!$AC9+'Scenario Model'!$AA9+MAX('Scenario Model'!$AB9,'Scenario Model'!$Z9*'Scenario Model'!$X9*K$13*'Scenario Model'!$C9)+'Scenario Model'!$Y9*K$13*'Scenario Model'!$C9)/(K$13*'Scenario Model'!$C9)</x:f>
        <x:v>0.13897260273972603</x:v>
      </x:c>
      <x:c r="L18" s="65" t="n">
        <x:f>('Scenario Model'!$AC9+'Scenario Model'!$AA9+MAX('Scenario Model'!$AB9,'Scenario Model'!$Z9*'Scenario Model'!$X9*L$13*'Scenario Model'!$C9)+'Scenario Model'!$Y9*L$13*'Scenario Model'!$C9)/(L$13*'Scenario Model'!$C9)</x:f>
        <x:v>0.07719178082191781</x:v>
      </x:c>
      <x:c r="M18" s="65" t="n">
        <x:f>('Scenario Model'!$AC9+'Scenario Model'!$AA9+MAX('Scenario Model'!$AB9,'Scenario Model'!$Z9*'Scenario Model'!$X9*M$13*'Scenario Model'!$C9)+'Scenario Model'!$Y9*M$13*'Scenario Model'!$C9)/(M$13*'Scenario Model'!$C9)</x:f>
        <x:v>0.06609589041095891</x:v>
      </x:c>
    </x:row>
    <x:row r="19" ht="15" hidden="0" customHeight="1">
      <x:c r="A19" s="32" t="str">
        <x:f>'Scenario Model'!A10</x:f>
        <x:v>Stadium / arena - event calendar</x:v>
      </x:c>
      <x:c r="B19" s="65" t="n">
        <x:f>('Scenario Model'!$AC10+'Scenario Model'!$AA10+MAX('Scenario Model'!$AB10,'Scenario Model'!$Z10*'Scenario Model'!$X10*B$13*'Scenario Model'!$C10)+'Scenario Model'!$Y10*B$13*'Scenario Model'!$C10)/(B$13*'Scenario Model'!$C10)</x:f>
        <x:v>6033.348333333333</x:v>
      </x:c>
      <x:c r="C19" s="65" t="n">
        <x:f>('Scenario Model'!$AC10+'Scenario Model'!$AA10+MAX('Scenario Model'!$AB10,'Scenario Model'!$Z10*'Scenario Model'!$X10*C$13*'Scenario Model'!$C10)+'Scenario Model'!$Y10*C$13*'Scenario Model'!$C10)/(C$13*'Scenario Model'!$C10)</x:f>
        <x:v>1508.3483333333334</x:v>
      </x:c>
      <x:c r="D19" s="65" t="n">
        <x:f>('Scenario Model'!$AC10+'Scenario Model'!$AA10+MAX('Scenario Model'!$AB10,'Scenario Model'!$Z10*'Scenario Model'!$X10*D$13*'Scenario Model'!$C10)+'Scenario Model'!$Y10*D$13*'Scenario Model'!$C10)/(D$13*'Scenario Model'!$C10)</x:f>
        <x:v>603.3483333333334</x:v>
      </x:c>
      <x:c r="E19" s="65" t="n">
        <x:f>('Scenario Model'!$AC10+'Scenario Model'!$AA10+MAX('Scenario Model'!$AB10,'Scenario Model'!$Z10*'Scenario Model'!$X10*E$13*'Scenario Model'!$C10)+'Scenario Model'!$Y10*E$13*'Scenario Model'!$C10)/(E$13*'Scenario Model'!$C10)</x:f>
        <x:v>301.6816666666667</x:v>
      </x:c>
      <x:c r="F19" s="65" t="n">
        <x:f>('Scenario Model'!$AC10+'Scenario Model'!$AA10+MAX('Scenario Model'!$AB10,'Scenario Model'!$Z10*'Scenario Model'!$X10*F$13*'Scenario Model'!$C10)+'Scenario Model'!$Y10*F$13*'Scenario Model'!$C10)/(F$13*'Scenario Model'!$C10)</x:f>
        <x:v>60.348333333333336</x:v>
      </x:c>
      <x:c r="G19" s="65" t="n">
        <x:f>('Scenario Model'!$AC10+'Scenario Model'!$AA10+MAX('Scenario Model'!$AB10,'Scenario Model'!$Z10*'Scenario Model'!$X10*G$13*'Scenario Model'!$C10)+'Scenario Model'!$Y10*G$13*'Scenario Model'!$C10)/(G$13*'Scenario Model'!$C10)</x:f>
        <x:v>30.18166666666667</x:v>
      </x:c>
      <x:c r="H19" s="65" t="n">
        <x:f>('Scenario Model'!$AC10+'Scenario Model'!$AA10+MAX('Scenario Model'!$AB10,'Scenario Model'!$Z10*'Scenario Model'!$X10*H$13*'Scenario Model'!$C10)+'Scenario Model'!$Y10*H$13*'Scenario Model'!$C10)/(H$13*'Scenario Model'!$C10)</x:f>
        <x:v>15.098333333333333</x:v>
      </x:c>
      <x:c r="I19" s="65" t="n">
        <x:f>('Scenario Model'!$AC10+'Scenario Model'!$AA10+MAX('Scenario Model'!$AB10,'Scenario Model'!$Z10*'Scenario Model'!$X10*I$13*'Scenario Model'!$C10)+'Scenario Model'!$Y10*I$13*'Scenario Model'!$C10)/(I$13*'Scenario Model'!$C10)</x:f>
        <x:v>6.048333333333333</x:v>
      </x:c>
      <x:c r="J19" s="65" t="n">
        <x:f>('Scenario Model'!$AC10+'Scenario Model'!$AA10+MAX('Scenario Model'!$AB10,'Scenario Model'!$Z10*'Scenario Model'!$X10*J$13*'Scenario Model'!$C10)+'Scenario Model'!$Y10*J$13*'Scenario Model'!$C10)/(J$13*'Scenario Model'!$C10)</x:f>
        <x:v>3.0316666666666667</x:v>
      </x:c>
      <x:c r="K19" s="65" t="n">
        <x:f>('Scenario Model'!$AC10+'Scenario Model'!$AA10+MAX('Scenario Model'!$AB10,'Scenario Model'!$Z10*'Scenario Model'!$X10*K$13*'Scenario Model'!$C10)+'Scenario Model'!$Y10*K$13*'Scenario Model'!$C10)/(K$13*'Scenario Model'!$C10)</x:f>
        <x:v>1.5233333333333334</x:v>
      </x:c>
      <x:c r="L19" s="65" t="n">
        <x:f>('Scenario Model'!$AC10+'Scenario Model'!$AA10+MAX('Scenario Model'!$AB10,'Scenario Model'!$Z10*'Scenario Model'!$X10*L$13*'Scenario Model'!$C10)+'Scenario Model'!$Y10*L$13*'Scenario Model'!$C10)/(L$13*'Scenario Model'!$C10)</x:f>
        <x:v>0.6183333333333333</x:v>
      </x:c>
      <x:c r="M19" s="65" t="n">
        <x:f>('Scenario Model'!$AC10+'Scenario Model'!$AA10+MAX('Scenario Model'!$AB10,'Scenario Model'!$Z10*'Scenario Model'!$X10*M$13*'Scenario Model'!$C10)+'Scenario Model'!$Y10*M$13*'Scenario Model'!$C10)/(M$13*'Scenario Model'!$C10)</x:f>
        <x:v>0.31666666666666665</x:v>
      </x:c>
    </x:row>
  </x:sheetData>
  <x:mergeCells>
    <x:mergeCell ref="A1:M1"/>
    <x:mergeCell ref="A2:M2"/>
  </x:mergeCells>
  <x:conditionalFormatting sqref="B14:M19">
    <x:cfRule type="colorScale" priority="1">
      <x:colorScale>
        <x:cfvo type="min"/>
        <x:cfvo type="percentile" val="50"/>
        <x:cfvo type="max"/>
        <x:color rgb="FFC6EFCE"/>
        <x:color rgb="FFFFF2CC"/>
        <x:color rgb="FFFFC7CE"/>
      </x:colorScale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5" hidden="0" customWidth="1"/>
    <x:col min="3" max="3" width="13" hidden="0" customWidth="1"/>
    <x:col min="4" max="4" width="13" hidden="0" customWidth="1"/>
    <x:col min="5" max="5" width="17" hidden="0" customWidth="1"/>
    <x:col min="6" max="6" width="12" hidden="0" customWidth="1"/>
    <x:col min="7" max="7" width="12" hidden="0" customWidth="1"/>
    <x:col min="8" max="8" width="17" hidden="0" customWidth="1"/>
    <x:col min="9" max="9" width="17" hidden="0" customWidth="1"/>
    <x:col min="10" max="10" width="48" hidden="0" customWidth="1"/>
  </x:cols>
  <x:sheetData>
    <x:row r="1" ht="19.200000762939453" hidden="0" customHeight="1">
      <x:c r="A1" s="3" t="str">
        <x:v>Premium Airport Contract Sensitivity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7" t="str">
        <x:v>The same airport traffic and non-venue costs are tested under four venue-payment structures. The base model uses a minimum annual guarantee credited against percentage share.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/>
    <x:row r="4" ht="15" hidden="0" customHeight="1">
      <x:c r="A4" s="15" t="str">
        <x:v>Contract case</x:v>
      </x:c>
      <x:c r="B4" s="31" t="str">
        <x:v>Fixed annual fee</x:v>
      </x:c>
      <x:c r="C4" s="31" t="str">
        <x:v>MAG</x:v>
      </x:c>
      <x:c r="D4" s="31" t="str">
        <x:v>Revenue share</x:v>
      </x:c>
      <x:c r="E4" s="31" t="str">
        <x:v>Venue payment at base</x:v>
      </x:c>
      <x:c r="F4" s="31" t="str">
        <x:v>Cost / GB</x:v>
      </x:c>
      <x:c r="G4" s="31" t="str">
        <x:v>Margin</x:v>
      </x:c>
      <x:c r="H4" s="31" t="str">
        <x:v>Zero-profit GB / day</x:v>
      </x:c>
      <x:c r="I4" s="31" t="str">
        <x:v>20% margin GB / day</x:v>
      </x:c>
      <x:c r="J4" s="16" t="str">
        <x:v>Interpretation</x:v>
      </x:c>
    </x:row>
    <x:row r="5" ht="15" hidden="0" customHeight="1">
      <x:c r="A5" s="20" t="str">
        <x:v>No venue burden</x:v>
      </x:c>
      <x:c r="B5" s="46" t="n">
        <x:v>0</x:v>
      </x:c>
      <x:c r="C5" s="46" t="n">
        <x:v>0</x:v>
      </x:c>
      <x:c r="D5" s="51" t="n">
        <x:v>0</x:v>
      </x:c>
      <x:c r="E5" s="54" t="n">
        <x:f>B5+MAX(C5,D5*'Scenario Model'!$F$9)</x:f>
        <x:v>0</x:v>
      </x:c>
      <x:c r="F5" s="64" t="n">
        <x:f>('Scenario Model'!$AC$9+E5+'Scenario Model'!$Y$9*'Scenario Model'!$E$9)/'Scenario Model'!$E$9</x:f>
        <x:v>0.05665124028137727</x:v>
      </x:c>
      <x:c r="G5" s="62" t="n">
        <x:f>('Scenario Model'!$F$9-('Scenario Model'!$AC$9+E5+'Scenario Model'!$Y$9*'Scenario Model'!$E$9))/'Scenario Model'!$F$9</x:f>
        <x:v>0.4334875971862273</x:v>
      </x:c>
      <x:c r="H5" s="60" t="n">
        <x:f>IF('Scenario Model'!$X$9*(1-0)&lt;='Scenario Model'!$Y$9,"",IF($D5*'Scenario Model'!$X$9*('Scenario Model'!$AC$9+$B5+$C5)/('Scenario Model'!$X$9*(1-0)-'Scenario Model'!$Y$9)&lt;=$C5,('Scenario Model'!$AC$9+$B5+$C5)/('Scenario Model'!$X$9*(1-0)-'Scenario Model'!$Y$9)/'Scenario Model'!$C$9,IF('Scenario Model'!$X$9*(1-$D5-0)&lt;='Scenario Model'!$Y$9,"",('Scenario Model'!$AC$9+$B5)/('Scenario Model'!$X$9*(1-$D5-0)-'Scenario Model'!$Y$9)/'Scenario Model'!$C$9)))</x:f>
        <x:v>13053.98871877518</x:v>
      </x:c>
      <x:c r="I5" s="60" t="n">
        <x:f>IF('Scenario Model'!$X$9*(1-'Summary'!$B$6)&lt;='Scenario Model'!$Y$9,"",IF($D5*'Scenario Model'!$X$9*('Scenario Model'!$AC$9+$B5+$C5)/('Scenario Model'!$X$9*(1-'Summary'!$B$6)-'Scenario Model'!$Y$9)&lt;=$C5,('Scenario Model'!$AC$9+$B5+$C5)/('Scenario Model'!$X$9*(1-'Summary'!$B$6)-'Scenario Model'!$Y$9)/'Scenario Model'!$C$9,IF('Scenario Model'!$X$9*(1-$D5-'Summary'!$B$6)&lt;='Scenario Model'!$Y$9,"",('Scenario Model'!$AC$9+$B5)/('Scenario Model'!$X$9*(1-$D5-'Summary'!$B$6)-'Scenario Model'!$Y$9)/'Scenario Model'!$C$9)))</x:f>
        <x:v>17070.600632244463</x:v>
      </x:c>
      <x:c r="J5" s="52" t="str">
        <x:v>Pure operating-cost floor; unlikely for premium rights-controlled assets.</x:v>
      </x:c>
    </x:row>
    <x:row r="6" ht="15" hidden="0" customHeight="1">
      <x:c r="A6" s="21" t="str">
        <x:v>Share only</x:v>
      </x:c>
      <x:c r="B6" s="47" t="n">
        <x:v>0</x:v>
      </x:c>
      <x:c r="C6" s="47" t="n">
        <x:v>0</x:v>
      </x:c>
      <x:c r="D6" s="25" t="n">
        <x:v>0.4</x:v>
      </x:c>
      <x:c r="E6" s="55" t="n">
        <x:f>B6+MAX(C6,D6*'Scenario Model'!$F$9)</x:f>
        <x:v>388944</x:v>
      </x:c>
      <x:c r="F6" s="65" t="n">
        <x:f>('Scenario Model'!$AC$9+E6+'Scenario Model'!$Y$9*'Scenario Model'!$E$9)/'Scenario Model'!$E$9</x:f>
        <x:v>0.09665124028137727</x:v>
      </x:c>
      <x:c r="G6" s="63" t="n">
        <x:f>('Scenario Model'!$F$9-('Scenario Model'!$AC$9+E6+'Scenario Model'!$Y$9*'Scenario Model'!$E$9))/'Scenario Model'!$F$9</x:f>
        <x:v>0.033487597186227326</x:v>
      </x:c>
      <x:c r="H6" s="61" t="n">
        <x:f>IF('Scenario Model'!$X$9*(1-0)&lt;='Scenario Model'!$Y$9,"",IF($D6*'Scenario Model'!$X$9*('Scenario Model'!$AC$9+$B6+$C6)/('Scenario Model'!$X$9*(1-0)-'Scenario Model'!$Y$9)&lt;=$C6,('Scenario Model'!$AC$9+$B6+$C6)/('Scenario Model'!$X$9*(1-0)-'Scenario Model'!$Y$9)/'Scenario Model'!$C$9,IF('Scenario Model'!$X$9*(1-$D6-0)&lt;='Scenario Model'!$Y$9,"",('Scenario Model'!$AC$9+$B6)/('Scenario Model'!$X$9*(1-$D6-0)-'Scenario Model'!$Y$9)/'Scenario Model'!$C$9)))</x:f>
        <x:v>24657.534246575342</x:v>
      </x:c>
      <x:c r="I6" s="61" t="n">
        <x:f>IF('Scenario Model'!$X$9*(1-'Summary'!$B$6)&lt;='Scenario Model'!$Y$9,"",IF($D6*'Scenario Model'!$X$9*('Scenario Model'!$AC$9+$B6+$C6)/('Scenario Model'!$X$9*(1-'Summary'!$B$6)-'Scenario Model'!$Y$9)&lt;=$C6,('Scenario Model'!$AC$9+$B6+$C6)/('Scenario Model'!$X$9*(1-'Summary'!$B$6)-'Scenario Model'!$Y$9)/'Scenario Model'!$C$9,IF('Scenario Model'!$X$9*(1-$D6-'Summary'!$B$6)&lt;='Scenario Model'!$Y$9,"",('Scenario Model'!$AC$9+$B6)/('Scenario Model'!$X$9*(1-$D6-'Summary'!$B$6)-'Scenario Model'!$Y$9)/'Scenario Model'!$C$9)))</x:f>
        <x:v>44383.561643835616</x:v>
      </x:c>
      <x:c r="J6" s="44" t="str">
        <x:v>Venue receives 40% of gross carrier revenue with no minimum.</x:v>
      </x:c>
    </x:row>
    <x:row r="7" ht="15" hidden="0" customHeight="1">
      <x:c r="A7" s="21" t="str">
        <x:v>Greater of MAG or share</x:v>
      </x:c>
      <x:c r="B7" s="47" t="n">
        <x:v>0</x:v>
      </x:c>
      <x:c r="C7" s="47" t="n">
        <x:v>500000</x:v>
      </x:c>
      <x:c r="D7" s="25" t="n">
        <x:v>0.4</x:v>
      </x:c>
      <x:c r="E7" s="55" t="n">
        <x:f>B7+MAX(C7,D7*'Scenario Model'!$F$9)</x:f>
        <x:v>500000</x:v>
      </x:c>
      <x:c r="F7" s="65" t="n">
        <x:f>('Scenario Model'!$AC$9+E7+'Scenario Model'!$Y$9*'Scenario Model'!$E$9)/'Scenario Model'!$E$9</x:f>
        <x:v>0.1080725245793739</x:v>
      </x:c>
      <x:c r="G7" s="63" t="n">
        <x:f>('Scenario Model'!$F$9-('Scenario Model'!$AC$9+E7+'Scenario Model'!$Y$9*'Scenario Model'!$E$9))/'Scenario Model'!$F$9</x:f>
        <x:v>-0.08072524579373895</x:v>
      </x:c>
      <x:c r="H7" s="61" t="n">
        <x:f>IF('Scenario Model'!$X$9*(1-0)&lt;='Scenario Model'!$Y$9,"",IF($D7*'Scenario Model'!$X$9*('Scenario Model'!$AC$9+$B7+$C7)/('Scenario Model'!$X$9*(1-0)-'Scenario Model'!$Y$9)&lt;=$C7,('Scenario Model'!$AC$9+$B7+$C7)/('Scenario Model'!$X$9*(1-0)-'Scenario Model'!$Y$9)/'Scenario Model'!$C$9,IF('Scenario Model'!$X$9*(1-$D7-0)&lt;='Scenario Model'!$Y$9,"",('Scenario Model'!$AC$9+$B7)/('Scenario Model'!$X$9*(1-$D7-0)-'Scenario Model'!$Y$9)/'Scenario Model'!$C$9)))</x:f>
        <x:v>29170.024174053182</x:v>
      </x:c>
      <x:c r="I7" s="61" t="n">
        <x:f>IF('Scenario Model'!$X$9*(1-'Summary'!$B$6)&lt;='Scenario Model'!$Y$9,"",IF($D7*'Scenario Model'!$X$9*('Scenario Model'!$AC$9+$B7+$C7)/('Scenario Model'!$X$9*(1-'Summary'!$B$6)-'Scenario Model'!$Y$9)&lt;=$C7,('Scenario Model'!$AC$9+$B7+$C7)/('Scenario Model'!$X$9*(1-'Summary'!$B$6)-'Scenario Model'!$Y$9)/'Scenario Model'!$C$9,IF('Scenario Model'!$X$9*(1-$D7-'Summary'!$B$6)&lt;='Scenario Model'!$Y$9,"",('Scenario Model'!$AC$9+$B7)/('Scenario Model'!$X$9*(1-$D7-'Summary'!$B$6)-'Scenario Model'!$Y$9)/'Scenario Model'!$C$9)))</x:f>
        <x:v>44383.561643835616</x:v>
      </x:c>
      <x:c r="J7" s="44" t="str">
        <x:v>Base case: venue receives at least $500k, or 40% if higher.</x:v>
      </x:c>
    </x:row>
    <x:row r="8" ht="15" hidden="0" customHeight="1">
      <x:c r="A8" s="21" t="str">
        <x:v>Fixed fee plus share</x:v>
      </x:c>
      <x:c r="B8" s="47" t="n">
        <x:v>500000</x:v>
      </x:c>
      <x:c r="C8" s="47" t="n">
        <x:v>0</x:v>
      </x:c>
      <x:c r="D8" s="25" t="n">
        <x:v>0.4</x:v>
      </x:c>
      <x:c r="E8" s="55" t="n">
        <x:f>B8+MAX(C8,D8*'Scenario Model'!$F$9)</x:f>
        <x:v>888944</x:v>
      </x:c>
      <x:c r="F8" s="65" t="n">
        <x:f>('Scenario Model'!$AC$9+E8+'Scenario Model'!$Y$9*'Scenario Model'!$E$9)/'Scenario Model'!$E$9</x:f>
        <x:v>0.1480725245793739</x:v>
      </x:c>
      <x:c r="G8" s="63" t="n">
        <x:f>('Scenario Model'!$F$9-('Scenario Model'!$AC$9+E8+'Scenario Model'!$Y$9*'Scenario Model'!$E$9))/'Scenario Model'!$F$9</x:f>
        <x:v>-0.48072524579373893</x:v>
      </x:c>
      <x:c r="H8" s="61" t="n">
        <x:f>IF('Scenario Model'!$X$9*(1-0)&lt;='Scenario Model'!$Y$9,"",IF($D8*'Scenario Model'!$X$9*('Scenario Model'!$AC$9+$B8+$C8)/('Scenario Model'!$X$9*(1-0)-'Scenario Model'!$Y$9)&lt;=$C8,('Scenario Model'!$AC$9+$B8+$C8)/('Scenario Model'!$X$9*(1-0)-'Scenario Model'!$Y$9)/'Scenario Model'!$C$9,IF('Scenario Model'!$X$9*(1-$D8-0)&lt;='Scenario Model'!$Y$9,"",('Scenario Model'!$AC$9+$B8)/('Scenario Model'!$X$9*(1-$D8-0)-'Scenario Model'!$Y$9)/'Scenario Model'!$C$9)))</x:f>
        <x:v>55098.93455098935</x:v>
      </x:c>
      <x:c r="I8" s="61" t="n">
        <x:f>IF('Scenario Model'!$X$9*(1-'Summary'!$B$6)&lt;='Scenario Model'!$Y$9,"",IF($D8*'Scenario Model'!$X$9*('Scenario Model'!$AC$9+$B8+$C8)/('Scenario Model'!$X$9*(1-'Summary'!$B$6)-'Scenario Model'!$Y$9)&lt;=$C8,('Scenario Model'!$AC$9+$B8+$C8)/('Scenario Model'!$X$9*(1-'Summary'!$B$6)-'Scenario Model'!$Y$9)/'Scenario Model'!$C$9,IF('Scenario Model'!$X$9*(1-$D8-'Summary'!$B$6)&lt;='Scenario Model'!$Y$9,"",('Scenario Model'!$AC$9+$B8)/('Scenario Model'!$X$9*(1-$D8-'Summary'!$B$6)-'Scenario Model'!$Y$9)/'Scenario Model'!$C$9)))</x:f>
        <x:v>99178.08219178082</x:v>
      </x:c>
      <x:c r="J8" s="44" t="str">
        <x:v>Punitive case: $500k fixed fee is additive to the 40% share.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7" hidden="0" customWidth="1"/>
    <x:col min="4" max="4" width="14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5" hidden="0" customWidth="1"/>
    <x:col min="13" max="13" width="13" hidden="0" customWidth="1"/>
    <x:col min="14" max="14" width="42" hidden="0" customWidth="1"/>
  </x:cols>
  <x:sheetData>
    <x:row r="1" ht="19.200000762939453" hidden="0" customHeight="1">
      <x:c r="A1" s="3" t="str">
        <x:v>Project Return Snapshot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15" hidden="0" customHeight="1">
      <x:c r="A2" s="7" t="str">
        <x:v>IRR and NPV use the modeled annual cash contribution for the stated recovery/contract years, with no terminal value. N/M means the cash flows do not produce a meaningful positive-return calculation.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/>
    <x:row r="4" ht="24" hidden="0" customHeight="1">
      <x:c r="A4" s="15" t="str">
        <x:v>Route</x:v>
      </x:c>
      <x:c r="B4" s="31" t="str">
        <x:v>Upfront investment</x:v>
      </x:c>
      <x:c r="C4" s="31" t="str">
        <x:v>Annual cash contribution</x:v>
      </x:c>
      <x:c r="D4" s="31" t="str">
        <x:v>Recovery / contract years</x:v>
      </x:c>
      <x:c r="E4" s="31" t="str">
        <x:v>Year 0</x:v>
      </x:c>
      <x:c r="F4" s="31" t="str">
        <x:v>Year 1</x:v>
      </x:c>
      <x:c r="G4" s="31" t="str">
        <x:v>Year 2</x:v>
      </x:c>
      <x:c r="H4" s="31" t="str">
        <x:v>Year 3</x:v>
      </x:c>
      <x:c r="I4" s="31" t="str">
        <x:v>Year 4</x:v>
      </x:c>
      <x:c r="J4" s="31" t="str">
        <x:v>Year 5</x:v>
      </x:c>
      <x:c r="K4" s="31" t="str">
        <x:v>IRR</x:v>
      </x:c>
      <x:c r="L4" s="31" t="str">
        <x:v>NPV at discount rate</x:v>
      </x:c>
      <x:c r="M4" s="31" t="str">
        <x:v>Simple payback</x:v>
      </x:c>
      <x:c r="N4" s="16" t="str">
        <x:v>Return read</x:v>
      </x:c>
    </x:row>
    <x:row r="5" ht="15" hidden="0" customHeight="1">
      <x:c r="A5" s="27" t="str">
        <x:f>'Scenario Model'!A5</x:f>
        <x:v>Existing controlled business Wi-Fi</x:v>
      </x:c>
      <x:c r="B5" s="35" t="n">
        <x:f>'Assumptions'!C5+'Assumptions'!D5</x:f>
        <x:v>150</x:v>
      </x:c>
      <x:c r="C5" s="35" t="n">
        <x:f>'Scenario Model'!O5</x:f>
        <x:v>450.5</x:v>
      </x:c>
      <x:c r="D5" s="70" t="n">
        <x:f>'Assumptions'!E5</x:f>
        <x:v>3</x:v>
      </x:c>
      <x:c r="E5" s="54" t="n">
        <x:f>-B5</x:f>
        <x:v>-150</x:v>
      </x:c>
      <x:c r="F5" s="54" t="n">
        <x:f>IF(1&lt;=D5,C5,0)</x:f>
        <x:v>450.5</x:v>
      </x:c>
      <x:c r="G5" s="54" t="n">
        <x:f>IF(2&lt;=D5,C5,0)</x:f>
        <x:v>450.5</x:v>
      </x:c>
      <x:c r="H5" s="54" t="n">
        <x:f>IF(3&lt;=D5,C5,0)</x:f>
        <x:v>450.5</x:v>
      </x:c>
      <x:c r="I5" s="54" t="n">
        <x:f>IF(4&lt;=D5,C5,0)</x:f>
        <x:v>0</x:v>
      </x:c>
      <x:c r="J5" s="54" t="n">
        <x:f>IF(5&lt;=D5,C5,0)</x:f>
        <x:v>0</x:v>
      </x:c>
      <x:c r="K5" s="62" t="n">
        <x:f>IF(AND(MIN(E5:J5)&lt;0,MAX(E5:J5)&gt;0,SUM(E5:J5)&gt;0),IRR(E5:J5),"N/M")</x:f>
        <x:v>2.9547779689446187</x:v>
      </x:c>
      <x:c r="L5" s="54" t="n">
        <x:f>NPV('Summary'!$B$8,F5:J5)+E5</x:f>
        <x:v>970.326821938392</x:v>
      </x:c>
      <x:c r="M5" s="66" t="n">
        <x:f>'Scenario Model'!P5</x:f>
        <x:v>0.33296337402885684</x:v>
      </x:c>
      <x:c r="N5" s="52" t="str">
        <x:f>IF(C5&lt;=0,"Negative annual cash contribution",IF(M5&gt;D5,"Payback exceeds modeled recovery period",IF(L5&lt;0,"Positive cash contribution but negative NPV","Positive NPV within modeled period")))</x:f>
        <x:v>Positive NPV within modeled period</x:v>
      </x:c>
    </x:row>
    <x:row r="6" ht="15" hidden="0" customHeight="1">
      <x:c r="A6" s="32" t="str">
        <x:f>'Scenario Model'!A6</x:f>
        <x:v>New small-business / public site</x:v>
      </x:c>
      <x:c r="B6" s="36" t="n">
        <x:f>'Assumptions'!C6+'Assumptions'!D6</x:f>
        <x:v>3000</x:v>
      </x:c>
      <x:c r="C6" s="36" t="n">
        <x:f>'Scenario Model'!O6</x:f>
        <x:v>-333.5</x:v>
      </x:c>
      <x:c r="D6" s="71" t="n">
        <x:f>'Assumptions'!E6</x:f>
        <x:v>3</x:v>
      </x:c>
      <x:c r="E6" s="55" t="n">
        <x:f>-B6</x:f>
        <x:v>-3000</x:v>
      </x:c>
      <x:c r="F6" s="55" t="n">
        <x:f>IF(1&lt;=D6,C6,0)</x:f>
        <x:v>-333.5</x:v>
      </x:c>
      <x:c r="G6" s="55" t="n">
        <x:f>IF(2&lt;=D6,C6,0)</x:f>
        <x:v>-333.5</x:v>
      </x:c>
      <x:c r="H6" s="55" t="n">
        <x:f>IF(3&lt;=D6,C6,0)</x:f>
        <x:v>-333.5</x:v>
      </x:c>
      <x:c r="I6" s="55" t="n">
        <x:f>IF(4&lt;=D6,C6,0)</x:f>
        <x:v>0</x:v>
      </x:c>
      <x:c r="J6" s="55" t="n">
        <x:f>IF(5&lt;=D6,C6,0)</x:f>
        <x:v>0</x:v>
      </x:c>
      <x:c r="K6" s="63" t="str">
        <x:f>IF(AND(MIN(E6:J6)&lt;0,MAX(E6:J6)&gt;0,SUM(E6:J6)&gt;0),IRR(E6:J6),"N/M")</x:f>
        <x:v>N/M</x:v>
      </x:c>
      <x:c r="L6" s="55" t="n">
        <x:f>NPV('Summary'!$B$8,F6:J6)+E6</x:f>
        <x:v>-3829.365138993238</x:v>
      </x:c>
      <x:c r="M6" s="67" t="str">
        <x:f>'Scenario Model'!P6</x:f>
        <x:v>N/M</x:v>
      </x:c>
      <x:c r="N6" s="44" t="str">
        <x:f>IF(C6&lt;=0,"Negative annual cash contribution",IF(M6&gt;D6,"Payback exceeds modeled recovery period",IF(L6&lt;0,"Positive cash contribution but negative NPV","Positive NPV within modeled period")))</x:f>
        <x:v>Negative annual cash contribution</x:v>
      </x:c>
    </x:row>
    <x:row r="7" ht="15" hidden="0" customHeight="1">
      <x:c r="A7" s="32" t="str">
        <x:f>'Scenario Model'!A7</x:f>
        <x:v>Dense venue - managed-network overlay</x:v>
      </x:c>
      <x:c r="B7" s="36" t="n">
        <x:f>'Assumptions'!C7+'Assumptions'!D7</x:f>
        <x:v>60000</x:v>
      </x:c>
      <x:c r="C7" s="36" t="n">
        <x:f>'Scenario Model'!O7</x:f>
        <x:v>23800</x:v>
      </x:c>
      <x:c r="D7" s="71" t="n">
        <x:f>'Assumptions'!E7</x:f>
        <x:v>3</x:v>
      </x:c>
      <x:c r="E7" s="55" t="n">
        <x:f>-B7</x:f>
        <x:v>-60000</x:v>
      </x:c>
      <x:c r="F7" s="55" t="n">
        <x:f>IF(1&lt;=D7,C7,0)</x:f>
        <x:v>23800</x:v>
      </x:c>
      <x:c r="G7" s="55" t="n">
        <x:f>IF(2&lt;=D7,C7,0)</x:f>
        <x:v>23800</x:v>
      </x:c>
      <x:c r="H7" s="55" t="n">
        <x:f>IF(3&lt;=D7,C7,0)</x:f>
        <x:v>23800</x:v>
      </x:c>
      <x:c r="I7" s="55" t="n">
        <x:f>IF(4&lt;=D7,C7,0)</x:f>
        <x:v>0</x:v>
      </x:c>
      <x:c r="J7" s="55" t="n">
        <x:f>IF(5&lt;=D7,C7,0)</x:f>
        <x:v>0</x:v>
      </x:c>
      <x:c r="K7" s="63" t="n">
        <x:f>IF(AND(MIN(E7:J7)&lt;0,MAX(E7:J7)&gt;0,SUM(E7:J7)&gt;0),IRR(E7:J7),"N/M")</x:f>
        <x:v>0.09228796164335262</x:v>
      </x:c>
      <x:c r="L7" s="55" t="n">
        <x:f>NPV('Summary'!$B$8,F7:J7)+E7</x:f>
        <x:v>-812.9226145755165</x:v>
      </x:c>
      <x:c r="M7" s="67" t="n">
        <x:f>'Scenario Model'!P7</x:f>
        <x:v>2.5210084033613445</x:v>
      </x:c>
      <x:c r="N7" s="44" t="str">
        <x:f>IF(C7&lt;=0,"Negative annual cash contribution",IF(M7&gt;D7,"Payback exceeds modeled recovery period",IF(L7&lt;0,"Positive cash contribution but negative NPV","Positive NPV within modeled period")))</x:f>
        <x:v>Positive cash contribution but negative NPV</x:v>
      </x:c>
    </x:row>
    <x:row r="8" ht="15" hidden="0" customHeight="1">
      <x:c r="A8" s="32" t="str">
        <x:f>'Scenario Model'!A8</x:f>
        <x:v>Dense venue - greenfield build</x:v>
      </x:c>
      <x:c r="B8" s="36" t="n">
        <x:f>'Assumptions'!C8+'Assumptions'!D8</x:f>
        <x:v>225000</x:v>
      </x:c>
      <x:c r="C8" s="36" t="n">
        <x:f>'Scenario Model'!O8</x:f>
        <x:v>-19850</x:v>
      </x:c>
      <x:c r="D8" s="71" t="n">
        <x:f>'Assumptions'!E8</x:f>
        <x:v>5</x:v>
      </x:c>
      <x:c r="E8" s="55" t="n">
        <x:f>-B8</x:f>
        <x:v>-225000</x:v>
      </x:c>
      <x:c r="F8" s="55" t="n">
        <x:f>IF(1&lt;=D8,C8,0)</x:f>
        <x:v>-19850</x:v>
      </x:c>
      <x:c r="G8" s="55" t="n">
        <x:f>IF(2&lt;=D8,C8,0)</x:f>
        <x:v>-19850</x:v>
      </x:c>
      <x:c r="H8" s="55" t="n">
        <x:f>IF(3&lt;=D8,C8,0)</x:f>
        <x:v>-19850</x:v>
      </x:c>
      <x:c r="I8" s="55" t="n">
        <x:f>IF(4&lt;=D8,C8,0)</x:f>
        <x:v>-19850</x:v>
      </x:c>
      <x:c r="J8" s="55" t="n">
        <x:f>IF(5&lt;=D8,C8,0)</x:f>
        <x:v>-19850</x:v>
      </x:c>
      <x:c r="K8" s="63" t="str">
        <x:f>IF(AND(MIN(E8:J8)&lt;0,MAX(E8:J8)&gt;0,SUM(E8:J8)&gt;0),IRR(E8:J8),"N/M")</x:f>
        <x:v>N/M</x:v>
      </x:c>
      <x:c r="L8" s="55" t="n">
        <x:f>NPV('Summary'!$B$8,F8:J8)+E8</x:f>
        <x:v>-300247.1173727577</x:v>
      </x:c>
      <x:c r="M8" s="67" t="str">
        <x:f>'Scenario Model'!P8</x:f>
        <x:v>N/M</x:v>
      </x:c>
      <x:c r="N8" s="44" t="str">
        <x:f>IF(C8&lt;=0,"Negative annual cash contribution",IF(M8&gt;D8,"Payback exceeds modeled recovery period",IF(L8&lt;0,"Positive cash contribution but negative NPV","Positive NPV within modeled period")))</x:f>
        <x:v>Negative annual cash contribution</x:v>
      </x:c>
    </x:row>
    <x:row r="9" ht="15" hidden="0" customHeight="1">
      <x:c r="A9" s="32" t="str">
        <x:f>'Scenario Model'!A9</x:f>
        <x:v>Premium airport - MAG floor</x:v>
      </x:c>
      <x:c r="B9" s="36" t="n">
        <x:f>'Assumptions'!C9+'Assumptions'!D9</x:f>
        <x:v>650000</x:v>
      </x:c>
      <x:c r="C9" s="36" t="n">
        <x:f>'Scenario Model'!O9</x:f>
        <x:v>51506</x:v>
      </x:c>
      <x:c r="D9" s="71" t="n">
        <x:f>'Assumptions'!E9</x:f>
        <x:v>5</x:v>
      </x:c>
      <x:c r="E9" s="55" t="n">
        <x:f>-B9</x:f>
        <x:v>-650000</x:v>
      </x:c>
      <x:c r="F9" s="55" t="n">
        <x:f>IF(1&lt;=D9,C9,0)</x:f>
        <x:v>51506</x:v>
      </x:c>
      <x:c r="G9" s="55" t="n">
        <x:f>IF(2&lt;=D9,C9,0)</x:f>
        <x:v>51506</x:v>
      </x:c>
      <x:c r="H9" s="55" t="n">
        <x:f>IF(3&lt;=D9,C9,0)</x:f>
        <x:v>51506</x:v>
      </x:c>
      <x:c r="I9" s="55" t="n">
        <x:f>IF(4&lt;=D9,C9,0)</x:f>
        <x:v>51506</x:v>
      </x:c>
      <x:c r="J9" s="55" t="n">
        <x:f>IF(5&lt;=D9,C9,0)</x:f>
        <x:v>51506</x:v>
      </x:c>
      <x:c r="K9" s="63" t="str">
        <x:f>IF(AND(MIN(E9:J9)&lt;0,MAX(E9:J9)&gt;0,SUM(E9:J9)&gt;0),IRR(E9:J9),"N/M")</x:f>
        <x:v>N/M</x:v>
      </x:c>
      <x:c r="L9" s="55" t="n">
        <x:f>NPV('Summary'!$B$8,F9:J9)+E9</x:f>
        <x:v>-454751.7366548485</x:v>
      </x:c>
      <x:c r="M9" s="67" t="n">
        <x:f>'Scenario Model'!P9</x:f>
        <x:v>12.619888944977284</x:v>
      </x:c>
      <x:c r="N9" s="44" t="str">
        <x:f>IF(C9&lt;=0,"Negative annual cash contribution",IF(M9&gt;D9,"Payback exceeds modeled recovery period",IF(L9&lt;0,"Positive cash contribution but negative NPV","Positive NPV within modeled period")))</x:f>
        <x:v>Payback exceeds modeled recovery period</x:v>
      </x:c>
    </x:row>
    <x:row r="10" ht="15" hidden="0" customHeight="1">
      <x:c r="A10" s="32" t="str">
        <x:f>'Scenario Model'!A10</x:f>
        <x:v>Stadium / arena - event calendar</x:v>
      </x:c>
      <x:c r="B10" s="36" t="n">
        <x:f>'Assumptions'!C10+'Assumptions'!D10</x:f>
        <x:v>650000</x:v>
      </x:c>
      <x:c r="C10" s="36" t="n">
        <x:f>'Scenario Model'!O10</x:f>
        <x:v>-723949</x:v>
      </x:c>
      <x:c r="D10" s="71" t="n">
        <x:f>'Assumptions'!E10</x:f>
        <x:v>5</x:v>
      </x:c>
      <x:c r="E10" s="55" t="n">
        <x:f>-B10</x:f>
        <x:v>-650000</x:v>
      </x:c>
      <x:c r="F10" s="55" t="n">
        <x:f>IF(1&lt;=D10,C10,0)</x:f>
        <x:v>-723949</x:v>
      </x:c>
      <x:c r="G10" s="55" t="n">
        <x:f>IF(2&lt;=D10,C10,0)</x:f>
        <x:v>-723949</x:v>
      </x:c>
      <x:c r="H10" s="55" t="n">
        <x:f>IF(3&lt;=D10,C10,0)</x:f>
        <x:v>-723949</x:v>
      </x:c>
      <x:c r="I10" s="55" t="n">
        <x:f>IF(4&lt;=D10,C10,0)</x:f>
        <x:v>-723949</x:v>
      </x:c>
      <x:c r="J10" s="55" t="n">
        <x:f>IF(5&lt;=D10,C10,0)</x:f>
        <x:v>-723949</x:v>
      </x:c>
      <x:c r="K10" s="63" t="str">
        <x:f>IF(AND(MIN(E10:J10)&lt;0,MAX(E10:J10)&gt;0,SUM(E10:J10)&gt;0),IRR(E10:J10),"N/M")</x:f>
        <x:v>N/M</x:v>
      </x:c>
      <x:c r="L10" s="55" t="n">
        <x:f>NPV('Summary'!$B$8,F10:J10)+E10</x:f>
        <x:v>-3394336.2909264765</x:v>
      </x:c>
      <x:c r="M10" s="67" t="str">
        <x:f>'Scenario Model'!P10</x:f>
        <x:v>N/M</x:v>
      </x:c>
      <x:c r="N10" s="44" t="str">
        <x:f>IF(C10&lt;=0,"Negative annual cash contribution",IF(M10&gt;D10,"Payback exceeds modeled recovery period",IF(L10&lt;0,"Positive cash contribution but negative NPV","Positive NPV within modeled period")))</x:f>
        <x:v>Negative annual cash contribution</x:v>
      </x:c>
    </x:row>
  </x:sheetData>
  <x:mergeCells>
    <x:mergeCell ref="A1:N1"/>
    <x:mergeCell ref="A2:N2"/>
  </x:mergeCells>
  <x:pageMargins left="0.7" right="0.7" top="0.75" bottom="0.75" header="0.3" footer="0.3"/>
</x:worksheet>
</file>